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ttps://preciousmetalsales-my.sharepoint.com/personal/info_pmsibullion_com/Documents/Desktop/"/>
    </mc:Choice>
  </mc:AlternateContent>
  <xr:revisionPtr revIDLastSave="0" documentId="8_{64820541-C050-4352-83AF-BC9D8B09C1C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B5" i="5"/>
  <c r="C5" i="5"/>
  <c r="V5" i="5"/>
  <c r="J5" i="5"/>
  <c r="E5" i="5"/>
  <c r="S5" i="5"/>
  <c r="T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<sst xmlns="http://schemas.openxmlformats.org/spreadsheetml/2006/main" count="22336" uniqueCount="15834">
  <si>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</si>
  <si>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</si>
  <si>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</si>
  <si>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</si>
  <si>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</si>
  <si>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</si>
  <si>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</si>
  <si>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</si>
  <si>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</si>
  <si>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</si>
  <si>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</si>
  <si>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</si>
  <si>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</si>
  <si>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</si>
  <si>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</si>
  <si>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</si>
  <si>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</si>
  <si>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</si>
  <si>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</si>
  <si>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</si>
  <si>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</si>
  <si>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</si>
  <si>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</si>
  <si>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</si>
  <si>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</si>
  <si>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</si>
  <si>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</si>
  <si>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</si>
  <si>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</si>
  <si>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</si>
  <si>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</si>
  <si>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</si>
  <si>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</si>
  <si>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</si>
  <si>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</si>
  <si>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</si>
  <si>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</si>
  <si>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</si>
  <si>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</si>
  <si>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</si>
  <si>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</si>
  <si>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</si>
  <si>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</si>
  <si>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</si>
  <si>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</si>
  <si>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</si>
  <si>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</si>
  <si>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</si>
  <si>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</si>
  <si>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</si>
  <si>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</si>
  <si>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</si>
  <si>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</si>
  <si>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</si>
  <si>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</si>
  <si>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</si>
  <si>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</si>
  <si>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</si>
  <si>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</si>
  <si>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</si>
  <si>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</si>
  <si>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</si>
  <si>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</si>
  <si>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</si>
  <si>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</si>
  <si>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</si>
  <si>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</si>
  <si>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</si>
  <si>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</si>
  <si>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</si>
  <si>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</si>
  <si>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</si>
  <si>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</si>
  <si>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</si>
  <si>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</si>
  <si>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</si>
  <si>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</si>
  <si>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</si>
  <si>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</si>
  <si>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</si>
  <si>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</si>
  <si>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</si>
  <si>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</si>
  <si>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</si>
  <si>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</si>
  <si>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</si>
  <si>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</si>
  <si>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</si>
  <si>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</si>
  <si>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</si>
  <si>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</si>
  <si>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</si>
  <si>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</si>
  <si>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</si>
  <si>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</si>
  <si>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</si>
  <si>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</si>
  <si>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</si>
  <si>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</si>
  <si>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</si>
  <si>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</si>
  <si>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</si>
  <si>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</si>
  <si>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</si>
  <si>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</si>
  <si>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</si>
  <si>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</si>
  <si>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</si>
  <si>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</si>
  <si>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</si>
  <si>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</si>
  <si>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</si>
  <si>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</si>
  <si>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</si>
  <si>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</si>
  <si>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</si>
  <si>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</si>
  <si>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</si>
  <si>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</si>
  <si>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</si>
  <si>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</si>
  <si>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</si>
  <si>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</si>
  <si>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</si>
  <si>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</si>
  <si>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</si>
  <si>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</si>
  <si>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</si>
  <si>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</si>
  <si>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</si>
  <si>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</si>
  <si>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</si>
  <si>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</si>
  <si>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</si>
  <si>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</si>
  <si>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</si>
  <si>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</si>
  <si>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</si>
  <si>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</si>
  <si>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</si>
  <si>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</si>
  <si>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</si>
  <si>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</si>
  <si>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</si>
  <si>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</si>
  <si>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</si>
  <si>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</si>
  <si>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</si>
  <si>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</si>
  <si>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</si>
  <si>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</si>
  <si>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</si>
  <si>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</si>
  <si>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</si>
  <si>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</si>
  <si>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</si>
  <si>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</si>
  <si>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</si>
  <si>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</si>
  <si>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</si>
  <si>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</si>
  <si>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</si>
  <si>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</si>
  <si>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</si>
  <si>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</si>
  <si>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</si>
  <si>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</si>
  <si>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</si>
  <si>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</si>
  <si>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</si>
  <si>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</si>
  <si>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</si>
  <si>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</si>
  <si>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</si>
  <si>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</si>
  <si>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</si>
  <si>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</si>
  <si>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</si>
  <si>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</si>
  <si>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</si>
  <si>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</si>
  <si>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</si>
  <si>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</si>
  <si>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</si>
  <si>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</si>
  <si>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</si>
  <si>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</si>
  <si>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</si>
  <si>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</si>
  <si>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</si>
  <si>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</si>
  <si>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</si>
  <si>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</si>
  <si>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</si>
  <si>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</si>
  <si>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</si>
  <si>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</si>
  <si>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</si>
  <si>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</si>
  <si>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</si>
  <si>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</si>
  <si>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</si>
  <si>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</si>
  <si>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</si>
  <si>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</si>
  <si>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</si>
  <si>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</si>
  <si>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</si>
  <si>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</si>
  <si>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</si>
  <si>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</si>
  <si>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</si>
  <si>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</si>
  <si>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</si>
  <si>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</si>
  <si>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</si>
  <si>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</si>
  <si>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</si>
  <si>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</si>
  <si>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</si>
  <si>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</si>
  <si>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</si>
  <si>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</si>
  <si>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</si>
  <si>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</si>
  <si>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</si>
  <si>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</si>
  <si>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</si>
  <si>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</si>
  <si>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</si>
  <si>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</si>
  <si>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</si>
  <si>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</si>
  <si>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</si>
  <si>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</si>
  <si>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</si>
  <si>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</si>
  <si>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</si>
  <si>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</si>
  <si>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</si>
  <si>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</si>
  <si>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</si>
  <si>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</si>
  <si>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</si>
  <si>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</si>
  <si>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</si>
  <si>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</si>
  <si>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</si>
  <si>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</si>
  <si>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</si>
  <si>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</si>
  <si>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</si>
  <si>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</si>
  <si>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</si>
  <si>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</si>
  <si>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</si>
  <si>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</si>
  <si>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</si>
  <si>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</si>
  <si>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</si>
  <si>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</si>
  <si>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</si>
  <si>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</si>
  <si>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</si>
  <si>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</si>
  <si>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</si>
  <si>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</si>
  <si>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</si>
  <si>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</si>
  <si>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</si>
  <si>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</si>
  <si>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</si>
  <si>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</si>
  <si>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</si>
  <si>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</si>
  <si>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</si>
  <si>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</si>
  <si>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</si>
  <si>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</si>
  <si>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</si>
  <si>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</si>
  <si>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</si>
  <si>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</si>
  <si>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</si>
  <si>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</si>
  <si>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</si>
  <si>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</si>
  <si>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</si>
  <si>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</si>
  <si>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</si>
  <si>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</si>
  <si>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</si>
  <si>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</si>
  <si>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</si>
  <si>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</si>
  <si>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</si>
  <si>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</si>
  <si>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</si>
  <si>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</si>
  <si>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</si>
  <si>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</si>
  <si>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</si>
  <si>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</si>
  <si>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</si>
  <si>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</si>
  <si>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</si>
  <si>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</si>
  <si>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</si>
  <si>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</si>
  <si>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</si>
  <si>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</si>
  <si>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</si>
  <si>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</si>
  <si>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</si>
  <si>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</si>
  <si>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</si>
  <si>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</si>
  <si>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</si>
  <si>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</si>
  <si>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</si>
  <si>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</si>
  <si>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</si>
  <si>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</si>
  <si>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</si>
  <si>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</si>
  <si>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</si>
  <si>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</si>
  <si>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</si>
  <si>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</si>
  <si>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</si>
  <si>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</si>
  <si>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</si>
  <si>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</si>
  <si>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</si>
  <si>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</si>
  <si>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</si>
  <si>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</si>
  <si>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</si>
  <si>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</si>
  <si>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</si>
  <si>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</si>
  <si>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</si>
  <si>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</si>
  <si>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</si>
  <si>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</si>
  <si>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</si>
  <si>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</si>
  <si>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</si>
  <si>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</si>
  <si>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</si>
  <si>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</si>
  <si>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</si>
  <si>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</si>
  <si>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</si>
  <si>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</si>
  <si>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</si>
  <si>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</si>
  <si>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</si>
  <si>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</si>
  <si>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</si>
  <si>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</si>
  <si>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</si>
  <si>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</si>
  <si>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</si>
  <si>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</si>
  <si>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</si>
  <si>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</si>
  <si>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</si>
  <si>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</si>
  <si>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</si>
  <si>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</si>
  <si>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</si>
  <si>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</si>
  <si>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</si>
  <si>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</si>
  <si>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</si>
  <si>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</si>
  <si>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</si>
  <si>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</si>
  <si>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</si>
  <si>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</si>
  <si>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</si>
  <si>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</si>
  <si>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</si>
  <si>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</si>
  <si>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</si>
  <si>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</si>
  <si>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</si>
  <si>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</si>
  <si>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</si>
  <si>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</si>
  <si>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</si>
  <si>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</si>
  <si>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</si>
  <si>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</si>
  <si>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</si>
  <si>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</si>
  <si>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</si>
  <si>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</si>
  <si>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</si>
  <si>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</si>
  <si>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</si>
  <si>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</si>
  <si>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</si>
  <si>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</si>
  <si>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</si>
  <si>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</si>
  <si>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</si>
  <si>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</si>
  <si>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</si>
  <si>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</si>
  <si>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</si>
  <si>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</si>
  <si>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</si>
  <si>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</si>
  <si>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</si>
  <si>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</si>
  <si>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</si>
  <si>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</si>
  <si>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</si>
  <si>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</si>
  <si>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</si>
  <si>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</si>
  <si>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</si>
  <si>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</si>
  <si>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</si>
  <si>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</si>
  <si>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</si>
  <si>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</si>
  <si>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</si>
  <si>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</si>
  <si>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</si>
  <si>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</si>
  <si>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</si>
  <si>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</si>
  <si>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</si>
  <si>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</si>
  <si>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</si>
  <si>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</si>
  <si>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</si>
  <si>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</si>
  <si>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</si>
  <si>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</si>
  <si>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</si>
  <si>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</si>
  <si>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</si>
  <si>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</si>
  <si>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</si>
  <si>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</si>
  <si>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</si>
  <si>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</si>
  <si>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</si>
  <si>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</si>
  <si>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</si>
  <si>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</si>
  <si>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</si>
  <si>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</si>
  <si>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</si>
  <si>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</si>
  <si>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</si>
  <si>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</si>
  <si>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</si>
  <si>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</si>
  <si>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</si>
  <si>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</si>
  <si>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</si>
  <si>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</si>
  <si>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</si>
  <si>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</si>
  <si>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</si>
  <si>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</si>
  <si>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</si>
  <si>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</si>
  <si>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</si>
  <si>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</si>
  <si>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</si>
  <si>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</si>
  <si>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</si>
  <si>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</si>
  <si>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</si>
  <si>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</si>
  <si>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</si>
  <si>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</si>
  <si>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</si>
  <si>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</si>
  <si>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</si>
  <si>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</si>
  <si>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</si>
  <si>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</si>
  <si>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</si>
  <si>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</si>
  <si>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</si>
  <si>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</si>
  <si>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</si>
  <si>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</si>
  <si>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</si>
  <si>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</si>
  <si>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</si>
  <si>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</si>
  <si>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</si>
  <si>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</si>
  <si>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</si>
  <si>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</si>
  <si>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</si>
  <si>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</si>
  <si>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</si>
  <si>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</si>
  <si>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</si>
  <si>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</si>
  <si>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</si>
  <si>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</si>
  <si>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</si>
  <si>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</si>
  <si>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</si>
  <si>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</si>
  <si>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</si>
  <si>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</si>
  <si>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</si>
  <si>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</si>
  <si>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</si>
  <si>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</si>
  <si>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</si>
  <si>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</si>
  <si>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</si>
  <si>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</si>
  <si>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</si>
  <si>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</si>
  <si>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</si>
  <si>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</si>
  <si>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</si>
  <si>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</si>
  <si>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</si>
  <si>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</si>
  <si>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</si>
  <si>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</si>
  <si>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</si>
  <si>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</si>
  <si>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</si>
  <si>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</si>
  <si>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</si>
  <si>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</si>
  <si>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</si>
  <si>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</si>
  <si>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</si>
  <si>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</si>
  <si>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</si>
  <si>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</si>
  <si>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</si>
  <si>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</si>
  <si>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</si>
  <si>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</si>
  <si>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</si>
  <si>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</si>
  <si>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</si>
  <si>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</si>
  <si>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</si>
  <si>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</si>
  <si>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</si>
  <si>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</si>
  <si>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</si>
  <si>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</si>
  <si>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</si>
  <si>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</si>
  <si>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</si>
  <si>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</si>
  <si>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</si>
  <si>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</si>
  <si>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</si>
  <si>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</si>
  <si>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</si>
  <si>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</si>
  <si>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</si>
  <si>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</si>
  <si>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</si>
  <si>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</si>
  <si>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</si>
  <si>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</si>
  <si>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</si>
  <si>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</si>
  <si>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</si>
  <si>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</si>
  <si>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</si>
  <si>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</si>
  <si>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</si>
  <si>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</si>
  <si>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</si>
  <si>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</si>
  <si>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</si>
  <si>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</si>
  <si>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</si>
  <si>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</si>
  <si>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</si>
  <si>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</si>
  <si>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</si>
  <si>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</si>
  <si>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</si>
  <si>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</si>
  <si>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</si>
  <si>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</si>
  <si>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</si>
  <si>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</si>
  <si>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</si>
  <si>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</si>
  <si>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</si>
  <si>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</si>
  <si>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</si>
  <si>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</si>
  <si>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</si>
  <si>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</si>
  <si>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</si>
  <si>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</si>
  <si>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</si>
  <si>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</si>
  <si>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</si>
  <si>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</si>
  <si>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</si>
  <si>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</si>
  <si>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</si>
  <si>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</si>
  <si>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</si>
  <si>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</si>
  <si>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</si>
  <si>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</si>
  <si>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</si>
  <si>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</si>
  <si>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</si>
  <si>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</si>
  <si>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</si>
  <si>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</si>
  <si>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</si>
  <si>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</si>
  <si>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</si>
  <si>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</si>
  <si>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</si>
  <si>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</si>
  <si>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</si>
  <si>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</si>
  <si>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</si>
  <si>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</si>
  <si>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</si>
  <si>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</si>
  <si>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</si>
  <si>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</si>
  <si>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</si>
  <si>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</si>
  <si>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</si>
  <si>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</si>
  <si>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</si>
  <si>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</si>
  <si>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</si>
  <si>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</si>
  <si>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</si>
  <si>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</si>
  <si>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</si>
  <si>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</si>
  <si>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</si>
  <si>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</si>
  <si>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</si>
  <si>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</si>
  <si>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</si>
  <si>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</si>
  <si>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</si>
  <si>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</si>
  <si>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</si>
  <si>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</si>
  <si>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</si>
  <si>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</si>
  <si>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</si>
  <si>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</si>
  <si>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</si>
  <si>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</si>
  <si>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</si>
  <si>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</si>
  <si>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</si>
  <si>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</si>
  <si>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</si>
  <si>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</si>
  <si>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</si>
  <si>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</si>
  <si>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</si>
  <si>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</si>
  <si>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</si>
  <si>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</si>
  <si>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</si>
  <si>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</si>
  <si>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</si>
  <si>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</si>
  <si>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</si>
  <si>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</si>
  <si>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</si>
  <si>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</si>
  <si>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</si>
  <si>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</si>
  <si>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</si>
  <si>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</si>
  <si>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</si>
  <si>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</si>
  <si>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</si>
  <si>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</si>
  <si>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</si>
  <si>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</si>
  <si>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</si>
  <si>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</si>
  <si>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</si>
  <si>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</si>
  <si>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</si>
  <si>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</si>
  <si>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</si>
  <si>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</si>
  <si>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</si>
  <si>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</si>
  <si>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</si>
  <si>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</si>
  <si>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</si>
  <si>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</si>
  <si>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</si>
  <si>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</si>
  <si>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</si>
  <si>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</si>
  <si>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</si>
  <si>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</si>
  <si>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</si>
  <si>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</si>
  <si>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</si>
  <si>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</si>
  <si>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</si>
  <si>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</si>
  <si>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</si>
  <si>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</si>
  <si>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</si>
  <si>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</si>
  <si>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</si>
  <si>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</si>
  <si>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</si>
  <si>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</si>
  <si>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</si>
  <si>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</si>
  <si>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</si>
  <si>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</si>
  <si>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</si>
  <si>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</si>
  <si>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</si>
  <si>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</si>
  <si>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</si>
  <si>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</si>
  <si>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</si>
  <si>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</si>
  <si>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</si>
  <si>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</si>
  <si>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</si>
  <si>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</si>
  <si>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</si>
  <si>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</si>
  <si>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</si>
  <si>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</si>
  <si>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</si>
  <si>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</si>
  <si>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</si>
  <si>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</si>
  <si>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</si>
  <si>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</si>
  <si>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</si>
  <si>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</si>
  <si>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</si>
  <si>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</si>
  <si>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</si>
  <si>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</si>
  <si>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</si>
  <si>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</si>
  <si>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</si>
  <si>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</si>
  <si>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</si>
  <si>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</si>
  <si>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</si>
  <si>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</si>
  <si>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</si>
  <si>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</si>
  <si>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</si>
  <si>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</si>
  <si>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</si>
  <si>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</si>
  <si>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</si>
  <si>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</si>
  <si>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</si>
  <si>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</si>
  <si>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</si>
  <si>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</si>
  <si>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</si>
  <si>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</si>
  <si>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</si>
  <si>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</si>
  <si>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</si>
  <si>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</si>
  <si>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</si>
  <si>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</si>
  <si>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</si>
  <si>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</si>
  <si>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</si>
  <si>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</si>
  <si>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</si>
  <si>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</si>
  <si>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</si>
  <si>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</si>
  <si>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</si>
  <si>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</si>
  <si>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</si>
  <si>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</si>
  <si>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</si>
  <si>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</si>
  <si>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</si>
  <si>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</si>
  <si>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</si>
  <si>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</si>
  <si>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</si>
  <si>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</si>
  <si>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</si>
  <si>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</si>
  <si>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</si>
  <si>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</si>
  <si>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</si>
  <si>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</si>
  <si>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</si>
  <si>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</si>
  <si>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</si>
  <si>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</si>
  <si>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</si>
  <si>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</si>
  <si>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</si>
  <si>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</si>
  <si>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</si>
  <si>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</si>
  <si>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</si>
  <si>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</si>
  <si>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</si>
  <si>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</si>
  <si>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</si>
  <si>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</si>
  <si>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</si>
  <si>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</si>
  <si>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</si>
  <si>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</si>
  <si>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</si>
  <si>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</si>
  <si>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</si>
  <si>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</si>
  <si>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</si>
  <si>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</si>
  <si>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</si>
  <si>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</si>
  <si>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</si>
  <si>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</si>
  <si>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</si>
  <si>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</si>
  <si>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</si>
  <si>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</si>
  <si>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</si>
  <si>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</si>
  <si>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</si>
  <si>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</si>
  <si>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</si>
  <si>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</si>
  <si>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</si>
  <si>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</si>
  <si>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</si>
  <si>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</si>
  <si>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</si>
  <si>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</si>
  <si>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</si>
  <si>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</si>
  <si>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</si>
  <si>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</si>
  <si>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</si>
  <si>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</si>
  <si>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</si>
  <si>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</si>
  <si>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</si>
  <si>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</si>
  <si>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</si>
  <si>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</si>
  <si>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</si>
  <si>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</si>
  <si>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</si>
  <si>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</si>
  <si>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</si>
  <si>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</si>
  <si>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</si>
  <si>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</si>
  <si>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</si>
  <si>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</si>
  <si>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</si>
  <si>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</si>
  <si>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</si>
  <si>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</si>
  <si>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</si>
  <si>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</si>
  <si>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</si>
  <si>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</si>
  <si>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</si>
  <si>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</si>
  <si>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</si>
  <si>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</si>
  <si>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</si>
  <si>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</si>
  <si>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</si>
  <si>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</si>
  <si>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</si>
  <si>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</si>
  <si>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</si>
  <si>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</si>
  <si>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</si>
  <si>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</si>
  <si>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</si>
  <si>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</si>
  <si>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</si>
  <si>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</si>
  <si>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</si>
  <si>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</si>
  <si>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</si>
  <si>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</si>
  <si>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</si>
  <si>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</si>
  <si>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</si>
  <si>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</si>
  <si>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</si>
  <si>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</si>
  <si>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</si>
  <si>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</si>
  <si>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</si>
  <si>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</si>
  <si>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</si>
  <si>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</si>
  <si>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</si>
  <si>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</si>
  <si>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</si>
  <si>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</si>
  <si>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</si>
  <si>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</si>
  <si>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</si>
  <si>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</si>
  <si>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</si>
  <si>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</si>
  <si>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</si>
  <si>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</si>
  <si>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</si>
  <si>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</si>
  <si>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</si>
  <si>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</si>
  <si>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</si>
  <si>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</si>
  <si>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</si>
  <si>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</si>
  <si>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</si>
  <si>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</si>
  <si>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</si>
  <si>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</si>
  <si>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</si>
  <si>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</si>
  <si>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</si>
  <si>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</si>
  <si>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</si>
  <si>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</si>
  <si>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</si>
  <si>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</si>
  <si>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</si>
  <si>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</si>
  <si>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</si>
  <si>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</si>
  <si>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</si>
  <si>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</si>
  <si>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</si>
  <si>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</si>
  <si>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</si>
  <si>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</si>
  <si>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</si>
  <si>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</si>
  <si>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</si>
  <si>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</si>
  <si>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</si>
  <si>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</si>
  <si>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</si>
  <si>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</si>
  <si>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</si>
  <si>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</si>
  <si>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</si>
  <si>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</si>
  <si>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</si>
  <si>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</si>
  <si>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</si>
  <si>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</si>
  <si>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</si>
  <si>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</si>
  <si>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</si>
  <si>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</si>
  <si>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</si>
  <si>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</si>
  <si>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</si>
  <si>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</si>
  <si>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</si>
  <si>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</si>
  <si>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</si>
  <si>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</si>
  <si>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</si>
  <si>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</si>
  <si>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</si>
  <si>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</si>
  <si>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</si>
  <si>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</si>
  <si>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</si>
  <si>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</si>
  <si>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</si>
  <si>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</si>
  <si>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</si>
  <si>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</si>
  <si>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</si>
  <si>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</si>
  <si>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</si>
  <si>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</si>
  <si>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</si>
  <si>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</si>
  <si>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</si>
  <si>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</si>
  <si>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</si>
  <si>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</si>
  <si>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</si>
  <si>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</si>
  <si>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</si>
  <si>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</si>
  <si>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</si>
  <si>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</si>
  <si>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</si>
  <si>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</si>
  <si>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</si>
  <si>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</si>
  <si>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</si>
  <si>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</si>
  <si>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</si>
  <si>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</si>
  <si>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</si>
  <si>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</si>
  <si>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</si>
  <si>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</si>
  <si>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</si>
  <si>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</si>
  <si>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</si>
  <si>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</si>
  <si>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</si>
  <si>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</si>
  <si>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</si>
  <si>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</si>
  <si>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</si>
  <si>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</si>
  <si>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</si>
  <si>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</si>
  <si>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</si>
  <si>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</si>
  <si>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</si>
  <si>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</si>
  <si>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</si>
  <si>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</si>
  <si>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</si>
  <si>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</si>
  <si>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</si>
  <si>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</si>
  <si>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</si>
  <si>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</si>
  <si>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</si>
  <si>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</si>
  <si>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</si>
  <si>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</si>
  <si>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</si>
  <si>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</si>
  <si>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</si>
  <si>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</si>
  <si>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</si>
  <si>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</si>
  <si>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</si>
  <si>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</si>
  <si>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</si>
  <si>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</si>
  <si>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</si>
  <si>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</si>
  <si>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</si>
  <si>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</si>
  <si>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</si>
  <si>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</si>
  <si>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</si>
  <si>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</si>
  <si>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</si>
  <si>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</si>
  <si>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</si>
  <si>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</si>
  <si>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</si>
  <si>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</si>
  <si>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</si>
  <si>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</si>
  <si>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</si>
  <si>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</si>
  <si>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</si>
  <si>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</si>
  <si>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</si>
  <si>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</si>
  <si>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</si>
  <si>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</si>
  <si>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</si>
  <si>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</si>
  <si>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</si>
  <si>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</si>
  <si>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</si>
  <si>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</si>
  <si>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</si>
  <si>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</si>
  <si>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</si>
  <si>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</si>
  <si>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</si>
  <si>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</si>
  <si>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</si>
  <si>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</si>
  <si>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</si>
  <si>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</si>
  <si>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</si>
  <si>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</si>
  <si>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</si>
  <si>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</si>
  <si>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</si>
  <si>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</si>
  <si>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</si>
  <si>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</si>
  <si>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</si>
  <si>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</si>
  <si>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</si>
  <si>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</si>
  <si>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</si>
  <si>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</si>
  <si>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</si>
  <si>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</si>
  <si>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</si>
  <si>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</si>
  <si>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</si>
  <si>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</si>
  <si>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</si>
  <si>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</si>
  <si>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</si>
  <si>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</si>
  <si>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</si>
  <si>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</si>
  <si>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</si>
  <si>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</si>
  <si>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</si>
  <si>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</si>
  <si>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</si>
  <si>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</si>
  <si>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</si>
  <si>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</si>
  <si>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</si>
  <si>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</si>
  <si>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</si>
  <si>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</si>
  <si>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</si>
  <si>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</si>
  <si>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</si>
  <si>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</si>
  <si>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</si>
  <si>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</si>
  <si>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</si>
  <si>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</si>
  <si>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</si>
  <si>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</si>
  <si>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</si>
  <si>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</si>
  <si>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</si>
  <si>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</si>
  <si>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</si>
  <si>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</si>
  <si>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</si>
  <si>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</si>
  <si>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</si>
  <si>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</si>
  <si>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</si>
  <si>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</si>
  <si>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</si>
  <si>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</si>
  <si>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</si>
  <si>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</si>
  <si>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</si>
  <si>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</si>
  <si>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</si>
  <si>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</si>
  <si>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</si>
  <si>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</si>
  <si>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</si>
  <si>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</si>
  <si>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</si>
  <si>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</si>
  <si>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</si>
  <si>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</si>
  <si>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</si>
  <si>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</si>
  <si>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</si>
  <si>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</si>
  <si>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</si>
  <si>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</si>
  <si>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</si>
  <si>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</si>
  <si>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</si>
  <si>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</si>
  <si>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</si>
  <si>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</si>
  <si>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</si>
  <si>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</si>
  <si>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</si>
  <si>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</si>
  <si>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</si>
  <si>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</si>
  <si>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</si>
  <si>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</si>
  <si>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</si>
  <si>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</si>
  <si>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</si>
  <si>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</si>
  <si>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</si>
  <si>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</si>
  <si>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</si>
  <si>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</si>
  <si>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</si>
  <si>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</si>
  <si>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</si>
  <si>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</si>
  <si>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</si>
  <si>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</si>
  <si>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</si>
  <si>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</si>
  <si>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</si>
  <si>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</si>
  <si>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</si>
  <si>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</si>
  <si>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</si>
  <si>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</si>
  <si>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</si>
  <si>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</si>
  <si>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</si>
  <si>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</si>
  <si>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</si>
  <si>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</si>
  <si>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</si>
  <si>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</si>
  <si>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</si>
  <si>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</si>
  <si>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</si>
  <si>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</si>
  <si>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</si>
  <si>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</si>
  <si>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</si>
  <si>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</si>
  <si>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</si>
  <si>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</si>
  <si>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</si>
  <si>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</si>
  <si>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</si>
  <si>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</si>
  <si>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</si>
  <si>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</si>
  <si>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</si>
  <si>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</si>
  <si>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</si>
  <si>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</si>
  <si>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</si>
  <si>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</si>
  <si>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</si>
  <si>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</si>
  <si>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</si>
  <si>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</si>
  <si>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</si>
  <si>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</si>
  <si>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</si>
  <si>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</si>
  <si>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</si>
  <si>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</si>
  <si>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</si>
  <si>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</si>
  <si>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</si>
  <si>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</si>
  <si>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</si>
  <si>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</si>
  <si>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</si>
  <si>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</si>
  <si>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</si>
  <si>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</si>
  <si>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</si>
  <si>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</si>
  <si>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</si>
  <si>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</si>
  <si>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</si>
  <si>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</si>
  <si>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</si>
  <si>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</si>
  <si>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</si>
  <si>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</si>
  <si>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</si>
  <si>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</si>
  <si>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</si>
  <si>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</si>
  <si>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</si>
  <si>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</si>
  <si>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</si>
  <si>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</si>
  <si>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</si>
  <si>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</si>
  <si>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</si>
  <si>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</si>
  <si>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</si>
  <si>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</si>
  <si>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</si>
  <si>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</si>
  <si>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</si>
  <si>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</si>
  <si>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</si>
  <si>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</si>
  <si>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</si>
  <si>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</si>
  <si>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</si>
  <si>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</si>
  <si>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</si>
  <si>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</si>
  <si>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</si>
  <si>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</si>
  <si>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</si>
  <si>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</si>
  <si>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</si>
  <si>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</si>
  <si>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</si>
  <si>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</si>
  <si>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</si>
  <si>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</si>
  <si>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</si>
  <si>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</si>
  <si>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</si>
  <si>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</si>
  <si>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</si>
  <si>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</si>
  <si>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</si>
  <si>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</si>
  <si>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</si>
  <si>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</si>
  <si>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</si>
  <si>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</si>
  <si>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</si>
  <si>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</si>
  <si>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</si>
  <si>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</si>
  <si>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</si>
  <si>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</si>
  <si>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</si>
  <si>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</si>
  <si>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</si>
  <si>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</si>
  <si>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</si>
  <si>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</si>
  <si>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</si>
  <si>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</si>
  <si>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</si>
  <si>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</si>
  <si>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</si>
  <si>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</si>
  <si>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</si>
  <si>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</si>
  <si>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</si>
  <si>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</si>
  <si>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</si>
  <si>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</si>
  <si>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</si>
  <si>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</si>
  <si>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</si>
  <si>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</si>
  <si>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</si>
  <si>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</si>
  <si>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</si>
  <si>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</si>
  <si>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</si>
  <si>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</si>
  <si>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</si>
  <si>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</si>
  <si>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</si>
  <si>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</si>
  <si>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</si>
  <si>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</si>
  <si>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</si>
  <si>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</si>
  <si>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</si>
  <si>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</si>
  <si>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</si>
  <si>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</si>
  <si>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</si>
  <si>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</si>
  <si>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</si>
  <si>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</si>
  <si>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</si>
  <si>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</si>
  <si>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</si>
  <si>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</si>
  <si>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</si>
  <si>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</si>
  <si>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</si>
  <si>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</si>
  <si>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</si>
  <si>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</si>
  <si>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</si>
  <si>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</si>
  <si>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</si>
  <si>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</si>
  <si>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</si>
  <si>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</si>
  <si>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</si>
  <si>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</si>
  <si>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</si>
  <si>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</si>
  <si>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</si>
  <si>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</si>
  <si>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</si>
  <si>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</si>
  <si>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</si>
  <si>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</si>
  <si>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</si>
  <si>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</si>
  <si>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</si>
  <si>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</si>
  <si>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</si>
  <si>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</si>
  <si>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</si>
  <si>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</si>
  <si>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</si>
  <si>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</si>
  <si>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</si>
  <si>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</si>
  <si>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</si>
  <si>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</si>
  <si>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</si>
  <si>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</si>
  <si>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</si>
  <si>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</si>
  <si>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</si>
  <si>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</si>
  <si>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</si>
  <si>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</si>
  <si>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</si>
  <si>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</si>
  <si>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</si>
  <si>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</si>
  <si>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</si>
  <si>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</si>
  <si>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</si>
  <si>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</si>
  <si>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</si>
  <si>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</si>
  <si>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</si>
  <si>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</si>
  <si>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</si>
  <si>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</si>
  <si>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</si>
  <si>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</si>
  <si>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</si>
  <si>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</si>
  <si>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</si>
  <si>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</si>
  <si>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</si>
  <si>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</si>
  <si>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</si>
  <si>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</si>
  <si>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</si>
  <si>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</si>
  <si>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</si>
  <si>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</si>
  <si>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</si>
  <si>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</si>
  <si>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</si>
  <si>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</si>
  <si>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</si>
  <si>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</si>
  <si>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</si>
  <si>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</si>
  <si>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</si>
  <si>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</si>
  <si>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</si>
  <si>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</si>
  <si>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</si>
  <si>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</si>
  <si>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</si>
  <si>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</si>
  <si>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</si>
  <si>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</si>
  <si>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</si>
  <si>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</si>
  <si>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</si>
  <si>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</si>
  <si>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</si>
  <si>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</si>
  <si>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</si>
  <si>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</si>
  <si>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</si>
  <si>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</si>
  <si>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</si>
  <si>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</si>
  <si>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</si>
  <si>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</si>
  <si>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</si>
  <si>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</si>
  <si>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</si>
  <si>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</si>
  <si>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</si>
  <si>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</si>
  <si>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</si>
  <si>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</si>
  <si>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</si>
  <si>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</si>
  <si>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</si>
  <si>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</si>
  <si>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</si>
  <si>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</si>
  <si>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</si>
  <si>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</si>
  <si>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</si>
  <si>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</si>
  <si>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</si>
  <si>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</si>
  <si>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</si>
  <si>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</si>
  <si>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</si>
  <si>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</si>
  <si>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</si>
  <si>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</si>
  <si>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</si>
  <si>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</si>
  <si>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</si>
  <si>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</si>
  <si>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</si>
  <si>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</si>
  <si>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</si>
  <si>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</si>
  <si>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</si>
  <si>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</si>
  <si>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</si>
  <si>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</si>
  <si>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</si>
  <si>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</si>
  <si>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</si>
  <si>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</si>
  <si>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</si>
  <si>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</si>
  <si>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</si>
  <si>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</si>
  <si>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</si>
  <si>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</si>
  <si>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</si>
  <si>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</si>
  <si>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</si>
  <si>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</si>
  <si>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</si>
  <si>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</si>
  <si>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</si>
  <si>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</si>
  <si>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</si>
  <si>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</si>
  <si>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</si>
  <si>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</si>
  <si>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</si>
  <si>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</si>
  <si>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</si>
  <si>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</si>
  <si>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</si>
  <si>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</si>
  <si>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</si>
  <si>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</si>
  <si>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</si>
  <si>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</si>
  <si>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</si>
  <si>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</si>
  <si>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</si>
  <si>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</si>
  <si>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</si>
  <si>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</si>
  <si>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</si>
  <si>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</si>
  <si>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</si>
  <si>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</si>
  <si>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</si>
  <si>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</si>
  <si>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</si>
  <si>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</si>
  <si>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</si>
  <si>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</si>
  <si>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</si>
  <si>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</si>
  <si>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</si>
  <si>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</si>
  <si>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</si>
  <si>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</si>
  <si>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</si>
  <si>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</si>
  <si>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</si>
  <si>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</si>
  <si>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</si>
  <si>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</si>
  <si>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</si>
  <si>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</si>
  <si>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</si>
  <si>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</si>
  <si>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</si>
  <si>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</si>
  <si>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</si>
  <si>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</si>
  <si>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</si>
  <si>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</si>
  <si>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</si>
  <si>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</si>
  <si>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</si>
  <si>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</si>
  <si>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</si>
  <si>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</si>
  <si>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</si>
  <si>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</si>
  <si>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</si>
  <si>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</si>
  <si>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</si>
  <si>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</si>
  <si>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</si>
  <si>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</si>
  <si>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</si>
  <si>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</si>
  <si>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</si>
  <si>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</si>
  <si>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</si>
  <si>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</si>
  <si>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</si>
  <si>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</si>
  <si>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</si>
  <si>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</si>
  <si>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</si>
  <si>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</si>
  <si>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</si>
  <si>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</si>
  <si>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</si>
  <si>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</si>
  <si>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</si>
  <si>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</si>
  <si>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</si>
  <si>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</si>
  <si>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</si>
  <si>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</si>
  <si>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</si>
  <si>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</si>
  <si>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</si>
  <si>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</si>
  <si>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</si>
  <si>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</si>
  <si>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</si>
  <si>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</si>
  <si>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</si>
  <si>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</si>
  <si>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</si>
  <si>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</si>
  <si>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</si>
  <si>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</si>
  <si>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</si>
  <si>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</si>
  <si>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</si>
  <si>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</si>
  <si>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</si>
  <si>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</si>
  <si>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</si>
  <si>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</si>
  <si>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</si>
  <si>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</si>
  <si>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</si>
  <si>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</si>
  <si>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</si>
  <si>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</si>
  <si>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</si>
  <si>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</si>
  <si>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</si>
  <si>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</si>
  <si>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</si>
  <si>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</si>
  <si>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</si>
  <si>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</si>
  <si>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</si>
  <si>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</si>
  <si>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</si>
  <si>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</si>
  <si>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</si>
  <si>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</si>
  <si>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</si>
  <si>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</si>
  <si>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</si>
  <si>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</si>
  <si>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</si>
  <si>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</si>
  <si>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</si>
  <si>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</si>
  <si>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</si>
  <si>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</si>
  <si>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</si>
  <si>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</si>
  <si>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</si>
  <si>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</si>
  <si>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</si>
  <si>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</si>
  <si>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</si>
  <si>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</si>
  <si>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</si>
  <si>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</si>
  <si>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</si>
  <si>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</si>
  <si>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</si>
  <si>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</si>
  <si>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</si>
  <si>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</si>
  <si>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</si>
  <si>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</si>
  <si>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</si>
  <si>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</si>
  <si>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</si>
  <si>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</si>
  <si>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</si>
  <si>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</si>
  <si>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</si>
  <si>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</si>
  <si>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</si>
  <si>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</si>
  <si>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</si>
  <si>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</si>
  <si>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</si>
  <si>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</si>
  <si>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</si>
  <si>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</si>
  <si>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</si>
  <si>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</si>
  <si>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</si>
  <si>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</si>
  <si>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</si>
  <si>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</si>
  <si>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</si>
  <si>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</si>
  <si>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</si>
  <si>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</si>
  <si>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</si>
  <si>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</si>
  <si>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</si>
  <si>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</si>
  <si>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</si>
  <si>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</si>
  <si>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</si>
  <si>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</si>
  <si>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</si>
  <si>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</si>
  <si>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</si>
  <si>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</si>
  <si>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</si>
  <si>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</si>
  <si>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</si>
  <si>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</si>
  <si>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</si>
  <si>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</si>
  <si>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</si>
  <si>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</si>
  <si>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</si>
  <si>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</si>
  <si>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</si>
  <si>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</si>
  <si>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</si>
  <si>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</si>
  <si>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</si>
  <si>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</si>
  <si>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</si>
  <si>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</si>
  <si>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</si>
  <si>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</si>
  <si>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</si>
  <si>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</si>
  <si>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</si>
  <si>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</si>
  <si>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</si>
  <si>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</si>
  <si>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</si>
  <si>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</si>
  <si>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</si>
  <si>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</si>
  <si>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</si>
  <si>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</si>
  <si>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</si>
  <si>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</si>
  <si>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</si>
  <si>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</si>
  <si>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</si>
  <si>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</si>
  <si>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</si>
  <si>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</si>
  <si>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</si>
  <si>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</si>
  <si>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</si>
  <si>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</si>
  <si>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</si>
  <si>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</si>
  <si>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</si>
  <si>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</si>
  <si>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</si>
  <si>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</si>
  <si>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</si>
  <si>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</si>
  <si>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</si>
  <si>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</si>
  <si>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</si>
  <si>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</si>
  <si>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</si>
  <si>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</si>
  <si>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</si>
  <si>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</si>
  <si>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</si>
  <si>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</si>
  <si>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</si>
  <si>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</si>
  <si>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</si>
  <si>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</si>
  <si>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</si>
  <si>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</si>
  <si>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</si>
  <si>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</si>
  <si>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</si>
  <si>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</si>
  <si>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</si>
  <si>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</si>
  <si>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</si>
  <si>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</si>
  <si>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</si>
  <si>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</si>
  <si>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</si>
  <si>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</si>
  <si>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</si>
  <si>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</si>
  <si>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</si>
  <si>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</si>
  <si>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</si>
  <si>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</si>
  <si>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</si>
  <si>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</si>
  <si>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</si>
  <si>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</si>
  <si>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</si>
  <si>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</si>
  <si>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</si>
  <si>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</si>
  <si>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</si>
  <si>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</si>
  <si>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</si>
  <si>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</si>
  <si>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</si>
  <si>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</si>
  <si>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</si>
  <si>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</si>
  <si>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</si>
  <si>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</si>
  <si>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</si>
  <si>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</si>
  <si>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</si>
  <si>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</si>
  <si>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</si>
  <si>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</si>
  <si>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</si>
  <si>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</si>
  <si>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</si>
  <si>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</si>
  <si>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</si>
  <si>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</si>
  <si>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</si>
  <si>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</si>
  <si>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</si>
  <si>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</si>
  <si>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</si>
  <si>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</si>
  <si>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</si>
  <si>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</si>
  <si>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</si>
  <si>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</si>
  <si>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</si>
  <si>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</si>
  <si>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</si>
  <si>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</si>
  <si>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</si>
  <si>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</si>
  <si>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</si>
  <si>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</si>
  <si>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</si>
  <si>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</si>
  <si>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</si>
  <si>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</si>
  <si>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</si>
  <si>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</si>
  <si>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</si>
  <si>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</si>
  <si>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</si>
  <si>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</si>
  <si>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</si>
  <si>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</si>
  <si>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</si>
  <si>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</si>
  <si>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</si>
  <si>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</si>
  <si>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</si>
  <si>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</si>
  <si>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</si>
  <si>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</si>
  <si>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</si>
  <si>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</si>
  <si>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</si>
  <si>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</si>
  <si>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</si>
  <si>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</si>
  <si>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</si>
  <si>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</si>
  <si>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</si>
  <si>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</si>
  <si>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</si>
  <si>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</si>
  <si>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</si>
  <si>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</si>
  <si>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</si>
  <si>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</si>
  <si>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</si>
  <si>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</si>
  <si>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</si>
  <si>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</si>
  <si>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</si>
  <si>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</si>
  <si>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</si>
  <si>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</si>
  <si>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</si>
  <si>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</si>
  <si>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</si>
  <si>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</si>
  <si>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</si>
  <si>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</si>
  <si>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</si>
  <si>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</si>
  <si>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</si>
  <si>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</si>
  <si>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</si>
  <si>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</si>
  <si>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</si>
  <si>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</si>
  <si>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</si>
  <si>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</si>
  <si>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</si>
  <si>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</si>
  <si>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</si>
  <si>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</si>
  <si>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</si>
  <si>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</si>
  <si>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</si>
  <si>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</si>
  <si>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</si>
  <si>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</si>
  <si>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</si>
  <si>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</si>
  <si>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</si>
  <si>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</si>
  <si>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</si>
  <si>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</si>
  <si>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</si>
  <si>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</si>
  <si>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</si>
  <si>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</si>
  <si>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</si>
  <si>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</si>
  <si>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</si>
  <si>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</si>
  <si>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</si>
  <si>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</si>
  <si>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</si>
  <si>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</si>
  <si>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</si>
  <si>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</si>
  <si>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</si>
  <si>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</si>
  <si>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</si>
  <si>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</si>
  <si>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</si>
  <si>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</si>
  <si>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</si>
  <si>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</si>
  <si>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</si>
  <si>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</si>
  <si>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</si>
  <si>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</si>
  <si>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</si>
  <si>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</si>
  <si>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</si>
  <si>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</si>
  <si>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</si>
  <si>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</si>
  <si>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</si>
  <si>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</si>
  <si>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</si>
  <si>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</si>
  <si>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</si>
  <si>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</si>
  <si>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</si>
  <si>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</si>
  <si>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</si>
  <si>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</si>
  <si>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</si>
  <si>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</si>
  <si>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</si>
  <si>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</si>
  <si>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</si>
  <si>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</si>
  <si>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</si>
  <si>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</si>
  <si>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</si>
  <si>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</si>
  <si>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</si>
  <si>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</si>
  <si>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</si>
  <si>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</si>
  <si>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</si>
  <si>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</si>
  <si>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</si>
  <si>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</si>
  <si>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</si>
  <si>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</si>
  <si>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</si>
  <si>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</si>
  <si>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</si>
  <si>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</si>
  <si>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</si>
  <si>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</si>
  <si>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</si>
  <si>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</si>
  <si>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</si>
  <si>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</si>
  <si>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</si>
  <si>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</si>
  <si>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</si>
  <si>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</si>
  <si>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</si>
  <si>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</si>
  <si>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</si>
  <si>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</si>
  <si>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</si>
  <si>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</si>
  <si>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</si>
  <si>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</si>
  <si>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</si>
  <si>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</si>
  <si>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</si>
  <si>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</si>
  <si>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</si>
  <si>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</si>
  <si>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</si>
  <si>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</si>
  <si>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</si>
  <si>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</si>
  <si>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</si>
  <si>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</si>
  <si>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</si>
  <si>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</si>
  <si>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</si>
  <si>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</si>
  <si>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</si>
  <si>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</si>
  <si>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</si>
  <si>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</si>
  <si>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</si>
  <si>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</si>
  <si>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</si>
  <si>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</si>
  <si>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</si>
  <si>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</si>
  <si>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</si>
  <si>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</si>
  <si>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</si>
  <si>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</si>
  <si>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</si>
  <si>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</si>
  <si>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</si>
  <si>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</si>
  <si>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</si>
  <si>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</si>
  <si>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</si>
  <si>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</si>
  <si>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</si>
  <si>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</si>
  <si>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</si>
  <si>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</si>
  <si>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</si>
  <si>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</si>
  <si>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</si>
  <si>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</si>
  <si>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</si>
  <si>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</si>
  <si>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</si>
  <si>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</si>
  <si>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</si>
  <si>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</si>
  <si>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</si>
  <si>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</si>
  <si>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</si>
  <si>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</si>
  <si>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</si>
  <si>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</si>
  <si>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</si>
  <si>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</si>
  <si>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</si>
  <si>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</si>
  <si>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</si>
  <si>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</si>
  <si>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</si>
  <si>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</si>
  <si>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</si>
  <si>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</si>
  <si>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</si>
  <si>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</si>
  <si>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</si>
  <si>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</si>
  <si>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</si>
  <si>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</si>
  <si>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</si>
  <si>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</si>
  <si>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</si>
  <si>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</si>
  <si>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</si>
  <si>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</si>
  <si>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</si>
  <si>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</si>
  <si>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</si>
  <si>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</si>
  <si>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</si>
  <si>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</si>
  <si>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</si>
  <si>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</si>
  <si>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</si>
  <si>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</si>
  <si>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</si>
  <si>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</si>
  <si>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</si>
  <si>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</si>
  <si>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</si>
  <si>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</si>
  <si>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</si>
  <si>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</si>
  <si>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</si>
  <si>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</si>
  <si>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</si>
  <si>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</si>
  <si>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</si>
  <si>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</si>
  <si>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</si>
  <si>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</si>
  <si>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</si>
  <si>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</si>
  <si>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</si>
  <si>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</si>
  <si>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</si>
  <si>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</si>
  <si>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</si>
  <si>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</si>
  <si>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</si>
  <si>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</si>
  <si>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</si>
  <si>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</si>
  <si>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</si>
  <si>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</si>
  <si>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</si>
  <si>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</si>
  <si>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</si>
  <si>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</si>
  <si>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</si>
  <si>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</si>
  <si>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</si>
  <si>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</si>
  <si>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</si>
  <si>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</si>
  <si>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</si>
  <si>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</si>
  <si>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</si>
  <si>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</si>
  <si>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</si>
  <si>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</si>
  <si>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</si>
  <si>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</si>
  <si>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</si>
  <si>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</si>
  <si>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</si>
  <si>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</si>
  <si>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</si>
  <si>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</si>
  <si>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</si>
  <si>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</si>
  <si>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</si>
  <si>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</si>
  <si>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</si>
  <si>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</si>
  <si>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</si>
  <si>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</si>
  <si>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</si>
  <si>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</si>
  <si>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</si>
  <si>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</si>
  <si>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</si>
  <si>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</si>
  <si>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</si>
  <si>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</si>
  <si>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</si>
  <si>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</si>
  <si>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</si>
  <si>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</si>
  <si>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</si>
  <si>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</si>
  <si>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</si>
  <si>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</si>
  <si>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</si>
  <si>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</si>
  <si>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</si>
  <si>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</si>
  <si>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</si>
  <si>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</si>
  <si>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</si>
  <si>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</si>
  <si>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</si>
  <si>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</si>
  <si>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</si>
  <si>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</si>
  <si>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</si>
  <si>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</si>
  <si>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</si>
  <si>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</si>
  <si>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</si>
  <si>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</si>
  <si>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</si>
  <si>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</si>
  <si>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</si>
  <si>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</si>
  <si>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</si>
  <si>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</si>
  <si>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</si>
  <si>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</si>
  <si>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</si>
  <si>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</si>
  <si>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</si>
  <si>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</si>
  <si>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</si>
  <si>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</si>
  <si>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</si>
  <si>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</si>
  <si>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</si>
  <si>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</si>
  <si>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</si>
  <si>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</si>
  <si>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</si>
  <si>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</si>
  <si>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</si>
  <si>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</si>
  <si>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</si>
  <si>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</si>
  <si>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</si>
  <si>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</si>
  <si>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</si>
  <si>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</si>
  <si>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</si>
  <si>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</si>
  <si>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</si>
  <si>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</si>
  <si>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</si>
  <si>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</si>
  <si>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</si>
  <si>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</si>
  <si>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</si>
  <si>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</si>
  <si>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</si>
  <si>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</si>
  <si>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</si>
  <si>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</si>
  <si>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</si>
  <si>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</si>
  <si>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</si>
  <si>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</si>
  <si>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</si>
  <si>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</si>
  <si>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</si>
  <si>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</si>
  <si>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</si>
  <si>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</si>
  <si>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</si>
  <si>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</si>
  <si>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</si>
  <si>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</si>
  <si>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</si>
  <si>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</si>
  <si>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</si>
  <si>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</si>
  <si>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</si>
  <si>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</si>
  <si>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</si>
  <si>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</si>
  <si>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</si>
  <si>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</si>
  <si>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</si>
  <si>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</si>
  <si>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</si>
  <si>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</si>
  <si>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</si>
  <si>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</si>
  <si>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</si>
  <si>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</si>
  <si>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</si>
  <si>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</si>
  <si>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</si>
  <si>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</si>
  <si>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</si>
  <si>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</si>
  <si>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</si>
  <si>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</si>
  <si>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</si>
  <si>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</si>
  <si>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</si>
  <si>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</si>
  <si>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</si>
  <si>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</si>
  <si>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</si>
  <si>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</si>
  <si>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</si>
  <si>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</si>
  <si>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</si>
  <si>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</si>
  <si>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</si>
  <si>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</si>
  <si>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</si>
  <si>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</si>
  <si>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</si>
  <si>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</si>
  <si>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</si>
  <si>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</si>
  <si>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</si>
  <si>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</si>
  <si>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</si>
  <si>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</si>
  <si>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</si>
  <si>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</si>
  <si>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</si>
  <si>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</si>
  <si>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</si>
  <si>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</si>
  <si>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</si>
  <si>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</si>
  <si>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</si>
  <si>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</si>
  <si>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</si>
  <si>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</si>
  <si>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</si>
  <si>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</si>
  <si>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</si>
  <si>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</si>
  <si>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</si>
  <si>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</si>
  <si>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</si>
  <si>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</si>
  <si>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</si>
  <si>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</si>
  <si>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</si>
  <si>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</si>
  <si>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</si>
  <si>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</si>
  <si>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</si>
  <si>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</si>
  <si>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</si>
  <si>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</si>
  <si>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</si>
  <si>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</si>
  <si>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</si>
  <si>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</si>
  <si>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</si>
  <si>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</si>
  <si>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</si>
  <si>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</si>
  <si>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</si>
  <si>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</si>
  <si>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</si>
  <si>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</si>
  <si>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</si>
  <si>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</si>
  <si>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</si>
  <si>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</si>
  <si>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</si>
  <si>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</si>
  <si>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</si>
  <si>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</si>
  <si>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</si>
  <si>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</si>
  <si>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</si>
  <si>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</si>
  <si>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</si>
  <si>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</si>
  <si>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</si>
  <si>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</si>
  <si>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</si>
  <si>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</si>
  <si>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</si>
  <si>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</si>
  <si>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</si>
  <si>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</si>
  <si>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</si>
  <si>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</si>
  <si>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</si>
  <si>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</si>
  <si>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</si>
  <si>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</si>
  <si>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</si>
  <si>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</si>
  <si>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</si>
  <si>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</si>
  <si>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</si>
  <si>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</si>
  <si>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</si>
  <si>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</si>
  <si>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</si>
  <si>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</si>
  <si>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</si>
  <si>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</si>
  <si>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</si>
  <si>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</si>
  <si>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</si>
  <si>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</si>
  <si>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</si>
  <si>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</si>
  <si>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</si>
  <si>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</si>
  <si>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</si>
  <si>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</si>
  <si>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</si>
  <si>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</si>
  <si>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</si>
  <si>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</si>
  <si>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</si>
  <si>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</si>
  <si>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</si>
  <si>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</si>
  <si>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</si>
  <si>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</si>
  <si>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</si>
  <si>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</si>
  <si>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</si>
  <si>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</si>
  <si>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</si>
  <si>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</si>
  <si>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</si>
  <si>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</si>
  <si>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</si>
  <si>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</si>
  <si>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</si>
  <si>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</si>
  <si>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</si>
  <si>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</si>
  <si>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</si>
  <si>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</si>
  <si>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</si>
  <si>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</si>
  <si>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</si>
  <si>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</si>
  <si>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</si>
  <si>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</si>
  <si>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</si>
  <si>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</si>
  <si>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</si>
  <si>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</si>
  <si>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</si>
  <si>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</si>
  <si>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</si>
  <si>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</si>
  <si>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</si>
  <si>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</si>
  <si>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</si>
  <si>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</si>
  <si>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</si>
  <si>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</si>
  <si>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</si>
  <si>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</si>
  <si>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</si>
  <si>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</si>
  <si>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</si>
  <si>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</si>
  <si>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</si>
  <si>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</si>
  <si>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</si>
  <si>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</si>
  <si>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</si>
  <si>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</si>
  <si>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</si>
  <si>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</si>
  <si>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</si>
  <si>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</si>
  <si>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</si>
  <si>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</si>
  <si>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</si>
  <si>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</si>
  <si>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</si>
  <si>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</si>
  <si>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</si>
  <si>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</si>
  <si>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</si>
  <si>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</si>
  <si>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</si>
  <si>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</si>
  <si>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</si>
  <si>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</si>
  <si>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</si>
  <si>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</si>
  <si>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</si>
  <si>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</si>
  <si>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</si>
  <si>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</si>
  <si>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</si>
  <si>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</si>
  <si>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</si>
  <si>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</si>
  <si>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</si>
  <si>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</si>
  <si>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</si>
  <si>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</si>
  <si>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</si>
  <si>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</si>
  <si>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</si>
  <si>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</si>
  <si>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</si>
  <si>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</si>
  <si>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</si>
  <si>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</si>
  <si>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</si>
  <si>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</si>
  <si>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</si>
  <si>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</si>
  <si>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</si>
  <si>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</si>
  <si>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</si>
  <si>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</si>
  <si>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</si>
  <si>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</si>
  <si>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</si>
  <si>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</si>
  <si>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</si>
  <si>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</si>
  <si>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</si>
  <si>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</si>
  <si>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</si>
  <si>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</si>
  <si>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</si>
  <si>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</si>
  <si>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</si>
  <si>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</si>
  <si>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</si>
  <si>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</si>
  <si>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</si>
  <si>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</si>
  <si>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</si>
  <si>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</si>
  <si>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</si>
  <si>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</si>
  <si>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</si>
  <si>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</si>
  <si>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</si>
  <si>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</si>
  <si>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</si>
  <si>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</si>
  <si>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</si>
  <si>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</si>
  <si>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</si>
  <si>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</si>
  <si>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</si>
  <si>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</si>
  <si>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</si>
  <si>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</si>
  <si>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</si>
  <si>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</si>
  <si>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</si>
  <si>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</si>
  <si>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</si>
  <si>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</si>
  <si>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</si>
  <si>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</si>
  <si>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</si>
  <si>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</si>
  <si>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</si>
  <si>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</si>
  <si>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</si>
  <si>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</si>
  <si>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</si>
  <si>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</si>
  <si>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</si>
  <si>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</si>
  <si>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</si>
  <si>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</si>
  <si>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</si>
  <si>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</si>
  <si>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</si>
  <si>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</si>
  <si>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</si>
  <si>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</si>
  <si>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</si>
  <si>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</si>
  <si>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</si>
  <si>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</si>
  <si>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</si>
  <si>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</si>
  <si>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</si>
  <si>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</si>
  <si>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</si>
  <si>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</si>
  <si>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</si>
  <si>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</si>
  <si>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</si>
  <si>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</si>
  <si>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</si>
  <si>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</si>
  <si>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</si>
  <si>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</si>
  <si>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</si>
  <si>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</si>
  <si>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</si>
  <si>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</si>
  <si>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</si>
  <si>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</si>
  <si>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</si>
  <si>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</si>
  <si>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</si>
  <si>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</si>
  <si>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</si>
  <si>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</si>
  <si>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</si>
  <si>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</si>
  <si>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</si>
  <si>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</si>
  <si>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</si>
  <si>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</si>
  <si>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</si>
  <si>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</si>
  <si>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</si>
  <si>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</si>
  <si>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</si>
  <si>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</si>
  <si>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</si>
  <si>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</si>
  <si>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</si>
  <si>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</si>
  <si>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</si>
  <si>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</si>
  <si>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</si>
  <si>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</si>
  <si>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</si>
  <si>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</si>
  <si>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</si>
  <si>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</si>
  <si>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</si>
  <si>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</si>
  <si>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</si>
  <si>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</si>
  <si>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</si>
  <si>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</si>
  <si>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</si>
  <si>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</si>
  <si>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</si>
  <si>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</si>
  <si>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</si>
  <si>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</si>
  <si>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</si>
  <si>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</si>
  <si>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</si>
  <si>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</si>
  <si>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</si>
  <si>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</si>
  <si>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</si>
  <si>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</si>
  <si>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</si>
  <si>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</si>
  <si>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</si>
  <si>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</si>
  <si>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</si>
  <si>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</si>
  <si>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</si>
  <si>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</si>
  <si>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</si>
  <si>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</si>
  <si>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</si>
  <si>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</si>
  <si>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</si>
  <si>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</si>
  <si>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</si>
  <si>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</si>
  <si>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</si>
  <si>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</si>
  <si>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</si>
  <si>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</si>
  <si>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</si>
  <si>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</si>
  <si>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</si>
  <si>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</si>
  <si>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</si>
  <si>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</si>
  <si>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</si>
  <si>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</si>
  <si>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</si>
  <si>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</si>
  <si>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</si>
  <si>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</si>
  <si>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</si>
  <si>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</si>
  <si>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</si>
  <si>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</si>
  <si>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</si>
  <si>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</si>
  <si>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</si>
  <si>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</si>
  <si>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</si>
  <si>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</si>
  <si>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</si>
  <si>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</si>
  <si>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</si>
  <si>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</si>
  <si>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</si>
  <si>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</si>
  <si>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</si>
  <si>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</si>
  <si>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</si>
  <si>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</si>
  <si>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</si>
  <si>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</si>
  <si>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</si>
  <si>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</si>
  <si>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</si>
  <si>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</si>
  <si>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</si>
  <si>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</si>
  <si>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</si>
  <si>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</si>
  <si>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</si>
  <si>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</si>
  <si>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</si>
  <si>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</si>
  <si>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</si>
  <si>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</si>
  <si>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</si>
  <si>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</si>
  <si>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</si>
  <si>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</si>
  <si>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</si>
  <si>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</si>
  <si>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</si>
  <si>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</si>
  <si>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</si>
  <si>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</si>
  <si>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</si>
  <si>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</si>
  <si>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</si>
  <si>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</si>
  <si>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</si>
  <si>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</si>
  <si>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</si>
  <si>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</si>
  <si>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</si>
  <si>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</si>
  <si>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</si>
  <si>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</si>
  <si>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</si>
  <si>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</si>
  <si>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</si>
  <si>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</si>
  <si>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</si>
  <si>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</si>
  <si>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</si>
  <si>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</si>
  <si>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</si>
  <si>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</si>
  <si>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</si>
  <si>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</si>
  <si>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</si>
  <si>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</si>
  <si>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</si>
  <si>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</si>
  <si>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</si>
  <si>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</si>
  <si>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</si>
  <si>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</si>
  <si>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</si>
  <si>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</si>
  <si>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</si>
  <si>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</si>
  <si>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</si>
  <si>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</si>
  <si>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</si>
  <si>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</si>
  <si>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</si>
  <si>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</si>
  <si>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</si>
  <si>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</si>
  <si>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</si>
  <si>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</si>
  <si>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</si>
  <si>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</si>
  <si>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</si>
  <si>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</si>
  <si>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</si>
  <si>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</si>
  <si>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</si>
  <si>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</si>
  <si>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</si>
  <si>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</si>
  <si>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</si>
  <si>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</si>
  <si>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</si>
  <si>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</si>
  <si>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</si>
  <si>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</si>
  <si>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</si>
  <si>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</si>
  <si>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</si>
  <si>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</si>
  <si>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</si>
  <si>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</si>
  <si>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</si>
  <si>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</si>
  <si>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</si>
  <si>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</si>
  <si>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</si>
  <si>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</si>
  <si>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</si>
  <si>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</si>
  <si>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</si>
  <si>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</si>
  <si>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</si>
  <si>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</si>
  <si>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</si>
  <si>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</si>
  <si>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</si>
  <si>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</si>
  <si>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</si>
  <si>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</si>
  <si>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</si>
  <si>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</si>
  <si>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</si>
  <si>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</si>
  <si>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</si>
  <si>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</si>
  <si>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</si>
  <si>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</si>
  <si>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</si>
  <si>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</si>
  <si>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</si>
  <si>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</si>
  <si>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</si>
  <si>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</si>
  <si>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</si>
  <si>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</si>
  <si>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</si>
  <si>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</si>
  <si>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</si>
  <si>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</si>
  <si>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</si>
  <si>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</si>
  <si>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</si>
  <si>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</si>
  <si>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</si>
  <si>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</si>
  <si>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</si>
  <si>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</si>
  <si>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</si>
  <si>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</si>
  <si>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</si>
  <si>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</si>
  <si>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</si>
  <si>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</si>
  <si>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</si>
  <si>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</si>
  <si>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</si>
  <si>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</si>
  <si>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</si>
  <si>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</si>
  <si>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</si>
  <si>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</si>
  <si>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</si>
  <si>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</si>
  <si>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</si>
  <si>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</si>
  <si>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</si>
  <si>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</si>
  <si>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</si>
  <si>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</si>
  <si>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</si>
  <si>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</si>
  <si>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</si>
  <si>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</si>
  <si>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</si>
  <si>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</si>
  <si>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</si>
  <si>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</si>
  <si>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</si>
  <si>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</si>
  <si>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</si>
  <si>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</si>
  <si>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</si>
  <si>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</si>
  <si>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</si>
  <si>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</si>
  <si>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</si>
  <si>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</si>
  <si>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</si>
  <si>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</si>
  <si>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</si>
  <si>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</si>
  <si>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</si>
  <si>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</si>
  <si>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</si>
  <si>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</si>
  <si>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</si>
  <si>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</si>
  <si>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</si>
  <si>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</si>
  <si>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</si>
  <si>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</si>
  <si>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</si>
  <si>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</si>
  <si>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</si>
  <si>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</si>
  <si>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</si>
  <si>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</si>
  <si>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</si>
  <si>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</si>
  <si>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</si>
  <si>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</si>
  <si>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</si>
  <si>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</si>
  <si>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</si>
  <si>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</si>
  <si>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</si>
  <si>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</si>
  <si>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</si>
  <si>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</si>
  <si>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</si>
  <si>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</si>
  <si>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</si>
  <si>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</si>
  <si>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</si>
  <si>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</si>
  <si>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</si>
  <si>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</si>
  <si>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</si>
  <si>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</si>
  <si>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</si>
  <si>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</si>
  <si>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</si>
  <si>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</si>
  <si>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</si>
  <si>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</si>
  <si>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</si>
  <si>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</si>
  <si>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</si>
  <si>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</si>
  <si>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</si>
  <si>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</si>
  <si>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</si>
  <si>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</si>
  <si>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</si>
  <si>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</si>
  <si>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</si>
  <si>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</si>
  <si>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</si>
  <si>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</si>
  <si>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</si>
  <si>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</si>
  <si>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</si>
  <si>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</si>
  <si>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</si>
  <si>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</si>
  <si>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</si>
  <si>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</si>
  <si>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</si>
  <si>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</si>
  <si>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</si>
  <si>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</si>
  <si>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</si>
  <si>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</si>
  <si>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</si>
  <si>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</si>
  <si>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</si>
  <si>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</si>
  <si>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</si>
  <si>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</si>
  <si>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</si>
  <si>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</si>
  <si>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</si>
  <si>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</si>
  <si>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</si>
  <si>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</si>
  <si>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</si>
  <si>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</si>
  <si>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</si>
  <si>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</si>
  <si>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</si>
  <si>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</si>
  <si>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</si>
  <si>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</si>
  <si>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</si>
  <si>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</si>
  <si>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</si>
  <si>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</si>
  <si>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</si>
  <si>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</si>
  <si>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</si>
  <si>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</si>
  <si>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</si>
  <si>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</si>
  <si>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</si>
  <si>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</si>
  <si>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</si>
  <si>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</si>
  <si>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</si>
  <si>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</si>
  <si>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</si>
  <si>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</si>
  <si>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</si>
  <si>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</si>
  <si>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</si>
  <si>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</si>
  <si>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</si>
  <si>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</si>
  <si>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</si>
  <si>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</si>
  <si>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</si>
  <si>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</si>
  <si>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</si>
  <si>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</si>
  <si>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</si>
  <si>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</si>
  <si>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</si>
  <si>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</si>
  <si>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</si>
  <si>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</si>
  <si>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</si>
  <si>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</si>
  <si>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</si>
  <si>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</si>
  <si>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</si>
  <si>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</si>
  <si>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</si>
  <si>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</si>
  <si>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</si>
  <si>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</si>
  <si>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</si>
  <si>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</si>
  <si>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</si>
  <si>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</si>
  <si>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</si>
  <si>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</si>
  <si>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</si>
  <si>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</si>
  <si>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</si>
  <si>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</si>
  <si>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</si>
  <si>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</si>
  <si>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</si>
  <si>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</si>
  <si>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</si>
  <si>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</si>
  <si>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</si>
  <si>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</si>
  <si>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</si>
  <si>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</si>
  <si>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</si>
  <si>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</si>
  <si>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</si>
  <si>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</si>
  <si>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</si>
  <si>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</si>
  <si>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</si>
  <si>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</si>
  <si>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</si>
  <si>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</si>
  <si>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</si>
  <si>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</si>
  <si>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</si>
  <si>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</si>
  <si>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</si>
  <si>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</si>
  <si>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</si>
  <si>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</si>
  <si>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</si>
  <si>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</si>
  <si>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</si>
  <si>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</si>
  <si>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</si>
  <si>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</si>
  <si>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</si>
  <si>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</si>
  <si>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</si>
  <si>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</si>
  <si>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</si>
  <si>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</si>
  <si>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</si>
  <si>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</si>
  <si>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</si>
  <si>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</si>
  <si>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</si>
  <si>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</si>
  <si>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</si>
  <si>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</si>
  <si>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</si>
  <si>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</si>
  <si>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</si>
  <si>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</si>
  <si>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</si>
  <si>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</si>
  <si>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</si>
  <si>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</si>
  <si>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</si>
  <si>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</si>
  <si>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</si>
  <si>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</si>
  <si>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</si>
  <si>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</si>
  <si>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</si>
  <si>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</si>
  <si>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</si>
  <si>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</si>
  <si>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</si>
  <si>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</si>
  <si>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</si>
  <si>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</si>
  <si>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</si>
  <si>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</si>
  <si>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</si>
  <si>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</si>
  <si>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</si>
  <si>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</si>
  <si>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</si>
  <si>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</si>
  <si>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</si>
  <si>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</si>
  <si>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</si>
  <si>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</si>
  <si>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</si>
  <si>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</si>
  <si>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</si>
  <si>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</si>
  <si>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</si>
  <si>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</si>
  <si>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</si>
  <si>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</si>
  <si>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</si>
  <si>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</si>
  <si>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</si>
  <si>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</si>
  <si>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</si>
  <si>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</si>
  <si>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</si>
  <si>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</si>
  <si>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</si>
  <si>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</si>
  <si>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</si>
  <si>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</si>
  <si>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</si>
  <si>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</si>
  <si>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</si>
  <si>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</si>
  <si>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</si>
  <si>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</si>
  <si>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</si>
  <si>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</si>
  <si>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</si>
  <si>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</si>
  <si>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</si>
  <si>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</si>
  <si>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</si>
  <si>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</si>
  <si>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</si>
  <si>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</si>
  <si>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</si>
  <si>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</si>
  <si>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</si>
  <si>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</si>
  <si>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</si>
  <si>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</si>
  <si>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</si>
  <si>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</si>
  <si>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</si>
  <si>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</si>
  <si>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</si>
  <si>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</si>
  <si>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</si>
  <si>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</si>
  <si>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</si>
  <si>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</si>
  <si>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</si>
  <si>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</si>
  <si>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</si>
  <si>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</si>
  <si>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</si>
  <si>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</si>
  <si>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</si>
  <si>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</si>
  <si>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</si>
  <si>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</si>
  <si>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</si>
  <si>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</si>
  <si>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</si>
  <si>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</si>
  <si>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</si>
  <si>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</si>
  <si>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</si>
  <si>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</si>
  <si>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</si>
  <si>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</si>
  <si>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</si>
  <si>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</si>
  <si>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</si>
  <si>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</si>
  <si>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</si>
  <si>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</si>
  <si>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</si>
  <si>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</si>
  <si>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</si>
  <si>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</si>
  <si>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</si>
  <si>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</si>
  <si>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</si>
  <si>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</si>
  <si>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</si>
  <si>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</si>
  <si>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</si>
  <si>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</si>
  <si>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</si>
  <si>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</si>
  <si>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</si>
  <si>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</si>
  <si>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</si>
  <si>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</si>
  <si>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</si>
  <si>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</si>
  <si>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</si>
  <si>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</si>
  <si>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</si>
  <si>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</si>
  <si>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</si>
  <si>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</si>
  <si>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</si>
  <si>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</si>
  <si>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</si>
  <si>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</si>
  <si>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</si>
  <si>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</si>
  <si>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</si>
  <si>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</si>
  <si>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</si>
  <si>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</si>
  <si>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</si>
  <si>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</si>
  <si>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</si>
  <si>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</si>
  <si>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</si>
  <si>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</si>
  <si>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</si>
  <si>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</si>
  <si>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</si>
  <si>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</si>
  <si>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</si>
  <si>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</si>
  <si>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</si>
  <si>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</si>
  <si>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</si>
  <si>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</si>
  <si>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</si>
  <si>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</si>
  <si>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</si>
  <si>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</si>
  <si>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</si>
  <si>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</si>
  <si>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</si>
  <si>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</si>
  <si>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</si>
  <si>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</si>
  <si>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</si>
  <si>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</si>
  <si>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</si>
  <si>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</si>
  <si>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</si>
  <si>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</si>
  <si>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</si>
  <si>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</si>
  <si>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</si>
  <si>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</si>
  <si>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</si>
  <si>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</si>
  <si>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</si>
  <si>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</si>
  <si>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</si>
  <si>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</si>
  <si>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</si>
  <si>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</si>
  <si>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</si>
  <si>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</si>
  <si>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</si>
  <si>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</si>
  <si>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</si>
  <si>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</si>
  <si>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</si>
  <si>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</si>
  <si>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</si>
  <si>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</si>
  <si>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</si>
  <si>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</si>
  <si>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</si>
  <si>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</si>
  <si>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</si>
  <si>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</si>
  <si>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</si>
  <si>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</si>
  <si>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</si>
  <si>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</si>
  <si>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</si>
  <si>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</si>
  <si>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</si>
  <si>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</si>
  <si>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</si>
  <si>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</si>
  <si>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</si>
  <si>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</si>
  <si>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</si>
  <si>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</si>
  <si>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</si>
  <si>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</si>
  <si>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</si>
  <si>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</si>
  <si>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</si>
  <si>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</si>
  <si>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</si>
  <si>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</si>
  <si>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</si>
  <si>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</si>
  <si>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</si>
  <si>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</si>
  <si>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</si>
  <si>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</si>
  <si>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</si>
  <si>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</si>
  <si>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</si>
  <si>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</si>
  <si>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</si>
  <si>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</si>
  <si>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</si>
  <si>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</si>
  <si>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</si>
  <si>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</si>
  <si>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</si>
  <si>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</si>
  <si>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</si>
  <si>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</si>
  <si>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</si>
  <si>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</si>
  <si>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</si>
  <si>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</si>
  <si>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</si>
  <si>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</si>
  <si>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</si>
  <si>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</si>
  <si>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</si>
  <si>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</si>
  <si>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</si>
  <si>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</si>
  <si>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</si>
  <si>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</si>
  <si>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</si>
  <si>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</si>
  <si>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</si>
  <si>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</si>
  <si>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</si>
  <si>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</si>
  <si>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</si>
  <si>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</si>
  <si>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</si>
  <si>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</si>
  <si>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</si>
  <si>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</si>
  <si>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</si>
  <si>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</si>
  <si>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</si>
  <si>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</si>
  <si>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</si>
  <si>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</si>
  <si>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</si>
  <si>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</si>
  <si>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</si>
  <si>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</si>
  <si>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</si>
  <si>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</si>
  <si>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</si>
  <si>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</si>
  <si>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</si>
  <si>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</si>
  <si>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</si>
  <si>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</si>
  <si>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</si>
  <si>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</si>
  <si>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</si>
  <si>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</si>
  <si>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</si>
  <si>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</si>
  <si>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</si>
  <si>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</si>
  <si>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</si>
  <si>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</si>
  <si>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</si>
  <si>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</si>
  <si>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</si>
  <si>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</si>
  <si>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</si>
  <si>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</si>
  <si>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</si>
  <si>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</si>
  <si>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</si>
  <si>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</si>
  <si>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</si>
  <si>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</si>
  <si>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</si>
  <si>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</si>
  <si>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</si>
  <si>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</si>
  <si>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</si>
  <si>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</si>
  <si>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</si>
  <si>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</si>
  <si>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</si>
  <si>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</si>
  <si>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</si>
  <si>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</si>
  <si>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</si>
  <si>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</si>
  <si>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</si>
  <si>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</si>
  <si>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</si>
  <si>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</si>
  <si>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</si>
  <si>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</si>
  <si>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</si>
  <si>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</si>
  <si>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</si>
  <si>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</si>
  <si>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</si>
  <si>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</si>
  <si>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</si>
  <si>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</si>
  <si>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</si>
  <si>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</si>
  <si>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</si>
  <si>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</si>
  <si>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</si>
  <si>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</si>
  <si>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</si>
  <si>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</si>
  <si>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</si>
  <si>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</si>
  <si>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</si>
  <si>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</si>
  <si>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</si>
  <si>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</si>
  <si>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</si>
  <si>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</si>
  <si>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</si>
  <si>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</si>
  <si>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</si>
  <si>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</si>
  <si>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</si>
  <si>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</si>
  <si>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</si>
  <si>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</si>
  <si>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</si>
  <si>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</si>
  <si>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</si>
  <si>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</si>
  <si>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</si>
  <si>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</si>
  <si>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</si>
  <si>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</si>
  <si>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</si>
  <si>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</si>
  <si>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</si>
  <si>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</si>
  <si>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</si>
  <si>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</si>
  <si>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</si>
  <si>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</si>
  <si>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</si>
  <si>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</si>
  <si>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</si>
  <si>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</si>
  <si>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</si>
  <si>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</si>
  <si>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</si>
  <si>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</si>
  <si>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</si>
  <si>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</si>
  <si>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</si>
  <si>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</si>
  <si>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</si>
  <si>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</si>
  <si>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</si>
  <si>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</si>
  <si>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</si>
  <si>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</si>
  <si>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</si>
  <si>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</si>
  <si>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</si>
  <si>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</si>
  <si>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</si>
  <si>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</si>
  <si>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</si>
  <si>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</si>
  <si>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</si>
  <si>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</si>
  <si>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</si>
  <si>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</si>
  <si>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</si>
  <si>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</si>
  <si>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</si>
  <si>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</si>
  <si>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</si>
  <si>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</si>
  <si>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</si>
  <si>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</si>
  <si>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</si>
  <si>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</si>
  <si>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</si>
  <si>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</si>
  <si>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</si>
  <si>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</si>
  <si>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</si>
  <si>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</si>
  <si>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</si>
  <si>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</si>
  <si>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</si>
  <si>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</si>
  <si>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</si>
  <si>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</si>
  <si>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</si>
  <si>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</si>
  <si>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</si>
  <si>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</si>
  <si>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</si>
  <si>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</si>
  <si>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</si>
  <si>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</si>
  <si>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</si>
  <si>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</si>
  <si>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</si>
  <si>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</si>
  <si>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</si>
  <si>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</si>
  <si>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</si>
  <si>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</si>
  <si>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</si>
  <si>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</si>
  <si>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</si>
  <si>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</si>
  <si>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</si>
  <si>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</si>
  <si>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</si>
  <si>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</si>
  <si>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</si>
  <si>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</si>
  <si>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</si>
  <si>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</si>
  <si>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</si>
  <si>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</si>
  <si>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</si>
  <si>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</si>
  <si>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</si>
  <si>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</si>
  <si>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</si>
  <si>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</si>
  <si>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</si>
  <si>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</si>
  <si>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</si>
  <si>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</si>
  <si>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</si>
  <si>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</si>
  <si>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</si>
  <si>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</si>
  <si>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</si>
  <si>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</si>
  <si>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</si>
  <si>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</si>
  <si>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</si>
  <si>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</si>
  <si>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</si>
  <si>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</si>
  <si>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</si>
  <si>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</si>
  <si>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</si>
  <si>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</si>
  <si>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</si>
  <si>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</si>
  <si>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</si>
  <si>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</si>
  <si>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</si>
  <si>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</si>
  <si>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</si>
  <si>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</si>
  <si>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</si>
  <si>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</si>
  <si>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</si>
  <si>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</si>
  <si>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</si>
  <si>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</si>
  <si>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</si>
  <si>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</si>
  <si>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</si>
  <si>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</si>
  <si>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</si>
  <si>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</si>
  <si>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</si>
  <si>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</si>
  <si>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</si>
  <si>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</si>
  <si>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</si>
  <si>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</si>
  <si>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</si>
  <si>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</si>
  <si>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</si>
  <si>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</si>
  <si>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</si>
  <si>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</si>
  <si>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</si>
  <si>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</si>
  <si>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</si>
  <si>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</si>
  <si>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</si>
  <si>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</si>
  <si>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</si>
  <si>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</si>
  <si>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</si>
  <si>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</si>
  <si>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</si>
  <si>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</si>
  <si>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</si>
  <si>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</si>
  <si>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</si>
  <si>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</si>
  <si>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</si>
  <si>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</si>
  <si>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</si>
  <si>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</si>
  <si>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</si>
  <si>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</si>
  <si>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</si>
  <si>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</si>
  <si>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</si>
  <si>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</si>
  <si>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</si>
  <si>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</si>
  <si>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</si>
  <si>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</si>
  <si>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</si>
  <si>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</si>
  <si>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</si>
  <si>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</si>
  <si>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</si>
  <si>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</si>
  <si>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</si>
  <si>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</si>
  <si>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</si>
  <si>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</si>
  <si>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</si>
  <si>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</si>
  <si>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</si>
  <si>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</si>
  <si>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</si>
  <si>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</si>
  <si>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</si>
  <si>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</si>
  <si>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</si>
  <si>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</si>
  <si>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</si>
  <si>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</si>
  <si>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</si>
  <si>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</si>
  <si>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</si>
  <si>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</si>
  <si>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</si>
  <si>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</si>
  <si>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</si>
  <si>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</si>
  <si>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</si>
  <si>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</si>
  <si>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</si>
  <si>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</si>
  <si>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</si>
  <si>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</si>
  <si>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</si>
  <si>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</si>
  <si>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</si>
  <si>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</si>
  <si>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</si>
  <si>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</si>
  <si>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</si>
  <si>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</si>
  <si>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</si>
  <si>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</si>
  <si>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</si>
  <si>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</si>
  <si>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</si>
  <si>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</si>
  <si>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</si>
  <si>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</si>
  <si>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</si>
  <si>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</si>
  <si>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</si>
  <si>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</si>
  <si>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</si>
  <si>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</si>
  <si>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</si>
  <si>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</si>
  <si>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</si>
  <si>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</si>
  <si>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</si>
  <si>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</si>
  <si>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</si>
  <si>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</si>
  <si>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</si>
  <si>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</si>
  <si>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</si>
  <si>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</si>
  <si>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</si>
  <si>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</si>
  <si>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</si>
  <si>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</si>
  <si>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</si>
  <si>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</si>
  <si>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</si>
  <si>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</si>
  <si>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</si>
  <si>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</si>
  <si>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</si>
  <si>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</si>
  <si>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</si>
  <si>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</si>
  <si>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</si>
  <si>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</si>
  <si>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</si>
  <si>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</si>
  <si>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</si>
  <si>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</si>
  <si>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</si>
  <si>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</si>
  <si>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</si>
  <si>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</si>
  <si>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</si>
  <si>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</si>
  <si>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</si>
  <si>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</si>
  <si>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</si>
  <si>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</si>
  <si>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</si>
  <si>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</si>
  <si>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</si>
  <si>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</si>
  <si>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</si>
  <si>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</si>
  <si>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</si>
  <si>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</si>
  <si>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</si>
  <si>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</si>
  <si>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</si>
  <si>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</si>
  <si>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</si>
  <si>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</si>
  <si>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</si>
  <si>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</si>
  <si>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</si>
  <si>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</si>
  <si>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</si>
  <si>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</si>
  <si>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</si>
  <si>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</si>
  <si>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</si>
  <si>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</si>
  <si>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</si>
  <si>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</si>
  <si>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</si>
  <si>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</si>
  <si>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</si>
  <si>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</si>
  <si>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</si>
  <si>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</si>
  <si>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</si>
  <si>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</si>
  <si>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</si>
  <si>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</si>
  <si>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</si>
  <si>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</si>
  <si>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</si>
  <si>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</si>
  <si>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</si>
  <si>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</si>
  <si>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</si>
  <si>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</si>
  <si>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</si>
  <si>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</si>
  <si>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</si>
  <si>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</si>
  <si>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</si>
  <si>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</si>
  <si>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</si>
  <si>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</si>
  <si>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</si>
  <si>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</si>
  <si>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</si>
  <si>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</si>
  <si>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</si>
  <si>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</si>
  <si>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</si>
  <si>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</si>
  <si>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</si>
  <si>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</si>
  <si>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</si>
  <si>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</si>
  <si>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</si>
  <si>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</si>
  <si>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</si>
  <si>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</si>
  <si>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</si>
  <si>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</si>
  <si>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</si>
  <si>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</si>
  <si>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</si>
  <si>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</si>
  <si>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</si>
  <si>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</si>
  <si>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</si>
  <si>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</si>
  <si>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</si>
  <si>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</si>
  <si>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</si>
  <si>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</si>
  <si>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</si>
  <si>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</si>
  <si>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</si>
  <si>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</si>
  <si>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</si>
  <si>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</si>
  <si>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</si>
  <si>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</si>
  <si>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</si>
  <si>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</si>
  <si>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</si>
  <si>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</si>
  <si>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</si>
  <si>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</si>
  <si>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</si>
  <si>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</si>
  <si>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</si>
  <si>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</si>
  <si>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</si>
  <si>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</si>
  <si>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</si>
  <si>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</si>
  <si>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</si>
  <si>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</si>
  <si>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</si>
  <si>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</si>
  <si>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</si>
  <si>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</si>
  <si>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</si>
  <si>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</si>
  <si>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</si>
  <si>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</si>
  <si>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</si>
  <si>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</si>
  <si>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</si>
  <si>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</si>
  <si>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</si>
  <si>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</si>
  <si>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</si>
  <si>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</si>
  <si>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</si>
  <si>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</si>
  <si>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</si>
  <si>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</si>
  <si>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</si>
  <si>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</si>
  <si>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</si>
  <si>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</si>
  <si>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</si>
  <si>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</si>
  <si>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</si>
  <si>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</si>
  <si>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</si>
  <si>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</si>
  <si>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</si>
  <si>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</si>
  <si>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</si>
  <si>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</si>
  <si>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</si>
  <si>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</si>
  <si>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</si>
  <si>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</si>
  <si>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</si>
  <si>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</si>
  <si>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</si>
  <si>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</si>
  <si>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</si>
  <si>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</si>
  <si>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</si>
  <si>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</si>
  <si>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</si>
  <si>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</si>
  <si>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</si>
  <si>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</si>
  <si>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</si>
  <si>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</si>
  <si>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</si>
  <si>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</si>
  <si>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</si>
  <si>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</si>
  <si>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</si>
  <si>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</si>
  <si>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</si>
  <si>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</si>
  <si>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</si>
  <si>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</si>
  <si>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</si>
  <si>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</si>
  <si>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</si>
  <si>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</si>
  <si>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</si>
  <si>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</si>
  <si>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</si>
  <si>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</si>
  <si>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</si>
  <si>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</si>
  <si>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</si>
  <si>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</si>
  <si>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</si>
  <si>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</si>
  <si>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</si>
  <si>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</si>
  <si>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</si>
  <si>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</si>
  <si>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</si>
  <si>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</si>
  <si>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</si>
  <si>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</si>
  <si>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</si>
  <si>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</si>
  <si>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</si>
  <si>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</si>
  <si>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</si>
  <si>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</si>
  <si>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</si>
  <si>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</si>
  <si>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</si>
  <si>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</si>
  <si>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</si>
  <si>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</si>
  <si>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</si>
  <si>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</si>
  <si>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</si>
  <si>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</si>
  <si>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</si>
  <si>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</si>
  <si>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</si>
  <si>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</si>
  <si>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</si>
  <si>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</si>
  <si>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</si>
  <si>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</si>
  <si>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</si>
  <si>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</si>
  <si>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</si>
  <si>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</si>
  <si>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</si>
  <si>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</si>
  <si>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</si>
  <si>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</si>
  <si>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</si>
  <si>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</si>
  <si>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</si>
  <si>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</si>
  <si>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</si>
  <si>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</si>
  <si>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</si>
  <si>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</si>
  <si>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</si>
  <si>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</si>
  <si>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</si>
  <si>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</si>
  <si>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</si>
  <si>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</si>
  <si>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</si>
  <si>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</si>
  <si>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</si>
  <si>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</si>
  <si>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</si>
  <si>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</si>
  <si>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</si>
  <si>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</si>
  <si>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</si>
  <si>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</si>
  <si>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</si>
  <si>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</si>
  <si>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</si>
  <si>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</si>
  <si>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</si>
  <si>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</si>
  <si>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</si>
  <si>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</si>
  <si>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</si>
  <si>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</si>
  <si>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</si>
  <si>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</si>
  <si>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</si>
  <si>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</si>
  <si>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</si>
  <si>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</si>
  <si>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</si>
  <si>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</si>
  <si>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</si>
  <si>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</si>
  <si>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</si>
  <si>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</si>
  <si>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</si>
  <si>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</si>
  <si>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</si>
  <si>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</si>
  <si>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</si>
  <si>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</si>
  <si>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</si>
  <si>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</si>
  <si>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</si>
  <si>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</si>
  <si>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</si>
  <si>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</si>
  <si>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</si>
  <si>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</si>
  <si>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</si>
  <si>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</si>
  <si>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</si>
  <si>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</si>
  <si>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</si>
  <si>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</si>
  <si>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</si>
  <si>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</si>
  <si>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</si>
  <si>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</si>
  <si>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</si>
  <si>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</si>
  <si>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</si>
  <si>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</si>
  <si>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</si>
  <si>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</si>
  <si>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</si>
  <si>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</si>
  <si>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</si>
  <si>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</si>
  <si>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</si>
  <si>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</si>
  <si>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</si>
  <si>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</si>
  <si>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</si>
  <si>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</si>
  <si>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</si>
  <si>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</si>
  <si>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</si>
  <si>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</si>
  <si>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</si>
  <si>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</si>
  <si>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</si>
  <si>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</si>
  <si>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</si>
  <si>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</si>
  <si>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</si>
  <si>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</si>
  <si>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</si>
  <si>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</si>
  <si>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</si>
  <si>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</si>
  <si>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</si>
  <si>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</si>
  <si>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</si>
  <si>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</si>
  <si>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</si>
  <si>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</si>
  <si>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</si>
  <si>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</si>
  <si>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</si>
  <si>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</si>
  <si>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</si>
  <si>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</si>
  <si>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</si>
  <si>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</si>
  <si>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</si>
  <si>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</si>
  <si>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</si>
  <si>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</si>
  <si>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</si>
  <si>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</si>
  <si>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</si>
  <si>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</si>
  <si>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</si>
  <si>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</si>
  <si>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</si>
  <si>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</si>
  <si>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</si>
  <si>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</si>
  <si>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</si>
  <si>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</si>
  <si>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</si>
  <si>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</si>
  <si>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</si>
  <si>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</si>
  <si>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</si>
  <si>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</si>
  <si>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</si>
  <si>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</si>
  <si>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</si>
  <si>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</si>
  <si>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</si>
  <si>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</si>
  <si>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</si>
  <si>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</si>
  <si>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</si>
  <si>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</si>
  <si>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</si>
  <si>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</si>
  <si>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</si>
  <si>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</si>
  <si>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</si>
  <si>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</si>
  <si>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</si>
  <si>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</si>
  <si>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</si>
  <si>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</si>
  <si>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</si>
  <si>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</si>
  <si>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</si>
  <si>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</si>
  <si>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</si>
  <si>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</si>
  <si>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</si>
  <si>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</si>
  <si>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</si>
  <si>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</si>
  <si>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</si>
  <si>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</si>
  <si>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</si>
  <si>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</si>
  <si>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</si>
  <si>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</si>
  <si>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</si>
  <si>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</si>
  <si>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</si>
  <si>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</si>
  <si>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</si>
  <si>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</si>
  <si>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</si>
  <si>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</si>
  <si>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</si>
  <si>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</si>
  <si>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</si>
  <si>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</si>
  <si>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</si>
  <si>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</si>
  <si>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</si>
  <si>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</si>
  <si>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</si>
  <si>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</si>
  <si>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</si>
  <si>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</si>
  <si>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</si>
  <si>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</si>
  <si>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</si>
  <si>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</si>
  <si>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</si>
  <si>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</si>
  <si>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</si>
  <si>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</si>
  <si>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</si>
  <si>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</si>
  <si>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</si>
  <si>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</si>
  <si>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</si>
  <si>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</si>
  <si>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</si>
  <si>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</si>
  <si>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</si>
  <si>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</si>
  <si>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</si>
  <si>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</si>
  <si>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</si>
  <si>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</si>
  <si>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</si>
  <si>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</si>
  <si>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</si>
  <si>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</si>
  <si>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</si>
  <si>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</si>
  <si>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</si>
  <si>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</si>
  <si>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</si>
  <si>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</si>
  <si>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</si>
  <si>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</si>
  <si>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</si>
  <si>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</si>
  <si>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</si>
  <si>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</si>
  <si>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</si>
  <si>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</si>
  <si>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</si>
  <si>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</si>
  <si>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</si>
  <si>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</si>
  <si>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</si>
  <si>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</si>
  <si>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</si>
  <si>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</si>
  <si>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</si>
  <si>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</si>
  <si>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</si>
  <si>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</si>
  <si>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</si>
  <si>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</si>
  <si>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</si>
  <si>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</si>
  <si>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</si>
  <si>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</si>
  <si>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</si>
  <si>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</si>
  <si>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</si>
  <si>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</si>
  <si>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</si>
  <si>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</si>
  <si>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</si>
  <si>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</si>
  <si>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</si>
  <si>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</si>
  <si>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</si>
  <si>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</si>
  <si>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</si>
  <si>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</si>
  <si>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</si>
  <si>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</si>
  <si>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</si>
  <si>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</si>
  <si>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</si>
  <si>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</si>
  <si>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</si>
  <si>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</si>
  <si>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</si>
  <si>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</si>
  <si>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</si>
  <si>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</si>
  <si>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</si>
  <si>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</si>
  <si>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</si>
  <si>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</si>
  <si>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</si>
  <si>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</si>
  <si>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</si>
  <si>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</si>
  <si>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</si>
  <si>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</si>
  <si>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</si>
  <si>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</si>
  <si>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</si>
  <si>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</si>
  <si>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</si>
  <si>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</si>
  <si>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</si>
  <si>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</si>
  <si>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</si>
  <si>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</si>
  <si>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</si>
  <si>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</si>
  <si>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</si>
  <si>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</si>
  <si>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</si>
  <si>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</si>
  <si>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</si>
  <si>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</si>
  <si>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</si>
  <si>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</si>
  <si>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</si>
  <si>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</si>
  <si>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</si>
  <si>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</si>
  <si>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</si>
  <si>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</si>
  <si>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</si>
  <si>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</si>
  <si>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</si>
  <si>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</si>
  <si>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</si>
  <si>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</si>
  <si>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</si>
  <si>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</si>
  <si>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</si>
  <si>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</si>
  <si>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</si>
  <si>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</si>
  <si>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</si>
  <si>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</si>
  <si>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</si>
  <si>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</si>
  <si>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</si>
  <si>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</si>
  <si>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</si>
  <si>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</si>
  <si>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</si>
  <si>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</si>
  <si>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</si>
  <si>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</si>
  <si>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</si>
  <si>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</si>
  <si>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</si>
  <si>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</si>
  <si>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</si>
  <si>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</si>
  <si>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</si>
  <si>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</si>
  <si>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</si>
  <si>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</si>
  <si>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</si>
  <si>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</si>
  <si>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</si>
  <si>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</si>
  <si>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</si>
  <si>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</si>
  <si>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</si>
  <si>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</si>
  <si>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</si>
  <si>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</si>
  <si>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</si>
  <si>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</si>
  <si>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</si>
  <si>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</si>
  <si>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</si>
  <si>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</si>
  <si>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</si>
  <si>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</si>
  <si>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</si>
  <si>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</si>
  <si>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</si>
  <si>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</si>
  <si>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</si>
  <si>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</si>
  <si>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</si>
  <si>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</si>
  <si>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</si>
  <si>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</si>
  <si>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</si>
  <si>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</si>
  <si>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</si>
  <si>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</si>
  <si>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</si>
  <si>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</si>
  <si>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</si>
  <si>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</si>
  <si>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</si>
  <si>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</si>
  <si>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</si>
  <si>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</si>
  <si>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</si>
  <si>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</si>
  <si>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</si>
  <si>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</si>
  <si>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</si>
  <si>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</si>
  <si>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</si>
  <si>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</si>
  <si>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</si>
  <si>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</si>
  <si>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</si>
  <si>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</si>
  <si>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</si>
  <si>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</si>
  <si>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</si>
  <si>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</si>
  <si>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</si>
  <si>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</si>
  <si>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</si>
  <si>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</si>
  <si>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</si>
  <si>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</si>
  <si>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</si>
  <si>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</si>
  <si>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</si>
  <si>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</si>
  <si>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</si>
  <si>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</si>
  <si>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</si>
  <si>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</si>
  <si>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</si>
  <si>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</si>
  <si>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</si>
  <si>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</si>
  <si>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</si>
  <si>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</si>
  <si>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</si>
  <si>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</si>
  <si>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</si>
  <si>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</si>
  <si>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</si>
  <si>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</si>
  <si>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</si>
  <si>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</si>
  <si>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</si>
  <si>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</si>
  <si>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</si>
  <si>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</si>
  <si>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</si>
  <si>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</si>
  <si>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</si>
  <si>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</si>
  <si>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</si>
  <si>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</si>
  <si>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</si>
  <si>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</si>
  <si>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</si>
  <si>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</si>
  <si>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</si>
  <si>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</si>
  <si>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</si>
  <si>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</si>
  <si>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</si>
  <si>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</si>
  <si>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</si>
  <si>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</si>
  <si>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</si>
  <si>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</si>
  <si>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</si>
  <si>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</si>
  <si>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</si>
  <si>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</si>
  <si>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</si>
  <si>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</si>
  <si>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</si>
  <si>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</si>
  <si>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</si>
  <si>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</si>
  <si>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</si>
  <si>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</si>
  <si>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</si>
  <si>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</si>
  <si>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</si>
  <si>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</si>
  <si>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</si>
  <si>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</si>
  <si>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</si>
  <si>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</si>
  <si>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</si>
  <si>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</si>
  <si>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</si>
  <si>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</si>
  <si>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</si>
  <si>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</si>
  <si>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</si>
  <si>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</si>
  <si>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</si>
  <si>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</si>
  <si>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</si>
  <si>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</si>
  <si>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</si>
  <si>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</si>
  <si>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</si>
  <si>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</si>
  <si>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</si>
  <si>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</si>
  <si>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</si>
  <si>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</si>
  <si>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</si>
  <si>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</si>
  <si>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</si>
  <si>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</si>
  <si>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</si>
  <si>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</si>
  <si>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</si>
  <si>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</si>
  <si>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</si>
  <si>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</si>
  <si>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</si>
  <si>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</si>
  <si>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</si>
  <si>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</si>
  <si>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</si>
  <si>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</si>
  <si>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</si>
  <si>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</si>
  <si>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</si>
  <si>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</si>
  <si>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</si>
  <si>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</si>
  <si>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</si>
  <si>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</si>
  <si>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</si>
  <si>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</si>
  <si>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</si>
  <si>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</si>
  <si>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</si>
  <si>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</si>
  <si>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</si>
  <si>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</si>
  <si>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</si>
  <si>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</si>
  <si>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</si>
  <si>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</si>
  <si>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</si>
  <si>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</si>
  <si>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</si>
  <si>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</si>
  <si>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</si>
  <si>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</si>
  <si>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</si>
  <si>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</si>
  <si>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</si>
  <si>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</si>
  <si>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</si>
  <si>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</si>
  <si>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</si>
  <si>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</si>
  <si>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</si>
  <si>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</si>
  <si>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</si>
  <si>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</si>
  <si>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</si>
  <si>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</si>
  <si>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</si>
  <si>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</si>
  <si>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</si>
  <si>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</si>
  <si>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</si>
  <si>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</si>
  <si>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</si>
  <si>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</si>
  <si>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</si>
  <si>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</si>
  <si>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</si>
  <si>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</si>
  <si>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</si>
  <si>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</si>
  <si>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</si>
  <si>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</si>
  <si>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</si>
  <si>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</si>
  <si>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</si>
  <si>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</si>
  <si>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</si>
  <si>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</si>
  <si>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</si>
  <si>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</si>
  <si>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</si>
  <si>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</si>
  <si>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</si>
  <si>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</si>
  <si>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</si>
  <si>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</si>
  <si>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</si>
  <si>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</si>
  <si>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</si>
  <si>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</si>
  <si>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</si>
  <si>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</si>
  <si>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</si>
  <si>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</si>
  <si>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</si>
  <si>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</si>
  <si>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</si>
  <si>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</si>
  <si>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</si>
  <si>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</si>
  <si>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</si>
  <si>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</si>
  <si>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</si>
  <si>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</si>
  <si>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</si>
  <si>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</si>
  <si>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</si>
  <si>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</si>
  <si>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</si>
  <si>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</si>
  <si>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</si>
  <si>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</si>
  <si>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</si>
  <si>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</si>
  <si>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</si>
  <si>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</si>
  <si>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</si>
  <si>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</si>
  <si>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</si>
  <si>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</si>
  <si>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</si>
  <si>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</si>
  <si>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</si>
  <si>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</si>
  <si>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</si>
  <si>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</si>
  <si>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</si>
  <si>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</si>
  <si>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</si>
  <si>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</si>
  <si>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</si>
  <si>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</si>
  <si>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</si>
  <si>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</si>
  <si>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</si>
  <si>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</si>
  <si>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</si>
  <si>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</si>
  <si>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</si>
  <si>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</si>
  <si>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</si>
  <si>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</si>
  <si>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</si>
  <si>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</si>
  <si>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</si>
  <si>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</si>
  <si>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</si>
  <si>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</si>
  <si>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</si>
  <si>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</si>
  <si>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</si>
  <si>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</si>
  <si>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</si>
  <si>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</si>
  <si>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</si>
  <si>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</si>
  <si>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</si>
  <si>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</si>
  <si>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</si>
  <si>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</si>
  <si>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</si>
  <si>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</si>
  <si>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</si>
  <si>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</si>
  <si>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</si>
  <si>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</si>
  <si>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</si>
  <si>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</si>
  <si>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</si>
  <si>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</si>
  <si>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</si>
  <si>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</si>
  <si>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</si>
  <si>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</si>
  <si>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</si>
  <si>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</si>
  <si>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</si>
  <si>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</si>
  <si>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</si>
  <si>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</si>
  <si>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</si>
  <si>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</si>
  <si>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</si>
  <si>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</si>
  <si>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</si>
  <si>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</si>
  <si>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</si>
  <si>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</si>
  <si>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</si>
  <si>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</si>
  <si>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</si>
  <si>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</si>
  <si>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</si>
  <si>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</si>
  <si>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</si>
  <si>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</si>
  <si>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</si>
  <si>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</si>
  <si>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</si>
  <si>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</si>
  <si>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</si>
  <si>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</si>
  <si>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</si>
  <si>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</si>
  <si>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</si>
  <si>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</si>
  <si>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</si>
  <si>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</si>
  <si>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</si>
  <si>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</si>
  <si>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</si>
  <si>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</si>
  <si>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</si>
  <si>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</si>
  <si>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</si>
  <si>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</si>
  <si>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</si>
  <si>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</si>
  <si>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</si>
  <si>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</si>
  <si>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</si>
  <si>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</si>
  <si>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</si>
  <si>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</si>
  <si>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</si>
  <si>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</si>
  <si>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</si>
  <si>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</si>
  <si>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</si>
  <si>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</si>
  <si>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</si>
  <si>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</si>
  <si>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</si>
  <si>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</si>
  <si>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</si>
  <si>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</si>
  <si>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</si>
  <si>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</si>
  <si>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</si>
  <si>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</si>
  <si>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</si>
  <si>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</si>
  <si>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</si>
  <si>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</si>
  <si>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</si>
  <si>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</si>
  <si>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</si>
  <si>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</si>
  <si>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</si>
  <si>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</si>
  <si>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</si>
  <si>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</si>
  <si>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</si>
  <si>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</si>
  <si>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</si>
  <si>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</si>
  <si>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</si>
  <si>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</si>
  <si>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</si>
  <si>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</si>
  <si>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</si>
  <si>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</si>
  <si>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</si>
  <si>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</si>
  <si>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</si>
  <si>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</si>
  <si>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</si>
  <si>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</si>
  <si>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</si>
  <si>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</si>
  <si>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</si>
  <si>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</si>
  <si>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</si>
  <si>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</si>
  <si>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</si>
  <si>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</si>
  <si>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</si>
  <si>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</si>
  <si>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</si>
  <si>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</si>
  <si>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</si>
  <si>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</si>
  <si>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</si>
  <si>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</si>
  <si>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</si>
  <si>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</si>
  <si>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</si>
  <si>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</si>
  <si>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</si>
  <si>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</si>
  <si>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</si>
  <si>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</si>
  <si>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</si>
  <si>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</si>
  <si>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</si>
  <si>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</si>
  <si>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</si>
  <si>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</si>
  <si>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</si>
  <si>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</si>
  <si>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</si>
  <si>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</si>
  <si>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</si>
  <si>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</si>
  <si>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</si>
  <si>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</si>
  <si>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</si>
  <si>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</si>
  <si>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</si>
  <si>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</si>
  <si>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</si>
  <si>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</si>
  <si>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</si>
  <si>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</si>
  <si>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</si>
  <si>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</si>
  <si>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</si>
  <si>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</si>
  <si>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</si>
  <si>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</si>
  <si>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</si>
  <si>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</si>
  <si>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</si>
  <si>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</si>
  <si>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</si>
  <si>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</si>
  <si>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</si>
  <si>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</si>
  <si>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</si>
  <si>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</si>
  <si>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</si>
  <si>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</si>
  <si>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</si>
  <si>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</si>
  <si>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</si>
  <si>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</si>
  <si>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</si>
  <si>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</si>
  <si>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</si>
  <si>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</si>
  <si>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</si>
  <si>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</si>
  <si>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</si>
  <si>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</si>
  <si>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</si>
  <si>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</si>
  <si>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</si>
  <si>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</si>
  <si>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</si>
  <si>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</si>
  <si>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</si>
  <si>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</si>
  <si>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</si>
  <si>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</si>
  <si>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</si>
  <si>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</si>
  <si>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</si>
  <si>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</si>
  <si>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</si>
  <si>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</si>
  <si>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</si>
  <si>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</si>
  <si>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</si>
  <si>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</si>
  <si>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</si>
  <si>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</si>
  <si>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</si>
  <si>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</si>
  <si>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</si>
  <si>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</si>
  <si>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</si>
  <si>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</si>
  <si>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</si>
  <si>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</si>
  <si>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</si>
  <si>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</si>
  <si>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</si>
  <si>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</si>
  <si>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</si>
  <si>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</si>
  <si>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</si>
  <si>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</si>
  <si>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</si>
  <si>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</si>
  <si>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</si>
  <si>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</si>
  <si>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</si>
  <si>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</si>
  <si>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</si>
  <si>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</si>
  <si>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</si>
  <si>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</si>
  <si>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</si>
  <si>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</si>
  <si>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</si>
  <si>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</si>
  <si>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</si>
  <si>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</si>
  <si>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</si>
  <si>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</si>
  <si>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</si>
  <si>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</si>
  <si>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</si>
  <si>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</si>
  <si>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</si>
  <si>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</si>
  <si>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</si>
  <si>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</si>
  <si>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</si>
  <si>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</si>
  <si>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</si>
  <si>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</si>
  <si>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</si>
  <si>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</si>
  <si>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</si>
  <si>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</si>
  <si>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</si>
  <si>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</si>
  <si>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</si>
  <si>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</si>
  <si>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</si>
  <si>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</si>
  <si>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</si>
  <si>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</si>
  <si>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</si>
  <si>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</si>
  <si>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</si>
  <si>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</si>
  <si>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</si>
  <si>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</si>
  <si>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</si>
  <si>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</si>
  <si>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</si>
  <si>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</si>
  <si>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</si>
  <si>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</si>
  <si>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</si>
  <si>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</si>
  <si>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</si>
  <si>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</si>
  <si>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</si>
  <si>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</si>
  <si>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</si>
  <si>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</si>
  <si>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</si>
  <si>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</si>
  <si>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</si>
  <si>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</si>
  <si>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</si>
  <si>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</si>
  <si>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</si>
  <si>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</si>
  <si>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</si>
  <si>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</si>
  <si>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</si>
  <si>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</si>
  <si>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</si>
  <si>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</si>
  <si>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</si>
  <si>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</si>
  <si>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</si>
  <si>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</si>
  <si>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</si>
  <si>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</si>
  <si>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</si>
  <si>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</si>
  <si>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</si>
  <si>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</si>
  <si>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</si>
  <si>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</si>
  <si>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</si>
  <si>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</si>
  <si>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</si>
  <si>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</si>
  <si>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</si>
  <si>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</si>
  <si>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</si>
  <si>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</si>
  <si>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</si>
  <si>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</si>
  <si>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</si>
  <si>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</si>
  <si>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</si>
  <si>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</si>
  <si>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</si>
  <si>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</si>
  <si>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</si>
  <si>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</si>
  <si>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</si>
  <si>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</si>
  <si>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</si>
  <si>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</si>
  <si>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</si>
  <si>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</si>
  <si>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</si>
  <si>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</si>
  <si>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</si>
  <si>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</si>
  <si>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</si>
  <si>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</si>
  <si>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</si>
  <si>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</si>
  <si>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</si>
  <si>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</si>
  <si>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</si>
  <si>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</si>
  <si>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</si>
  <si>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</si>
  <si>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</si>
  <si>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</si>
  <si>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</si>
  <si>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</si>
  <si>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</si>
  <si>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</si>
  <si>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</si>
  <si>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</si>
  <si>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</si>
  <si>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</si>
  <si>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</si>
  <si>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</si>
  <si>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</si>
  <si>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</si>
  <si>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</si>
  <si>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</si>
  <si>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</si>
  <si>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</si>
  <si>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</si>
  <si>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</si>
  <si>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</si>
  <si>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</si>
  <si>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</si>
  <si>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</si>
  <si>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</si>
  <si>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</si>
  <si>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</si>
  <si>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</si>
  <si>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</si>
  <si>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</si>
  <si>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</si>
  <si>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</si>
  <si>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</si>
  <si>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</si>
  <si>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</si>
  <si>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</si>
  <si>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</si>
  <si>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</si>
  <si>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</si>
  <si>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</si>
  <si>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</si>
  <si>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</si>
  <si>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</si>
  <si>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</si>
  <si>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</si>
  <si>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</si>
  <si>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</si>
  <si>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</si>
  <si>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</si>
  <si>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</si>
  <si>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</si>
  <si>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</si>
  <si>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</si>
  <si>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</si>
  <si>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</si>
  <si>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</si>
  <si>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</si>
  <si>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</si>
  <si>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</si>
  <si>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</si>
  <si>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</si>
  <si>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</si>
  <si>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</si>
  <si>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</si>
  <si>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</si>
  <si>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</si>
  <si>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</si>
  <si>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</si>
  <si>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</si>
  <si>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</si>
  <si>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</si>
  <si>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</si>
  <si>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</si>
  <si>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</si>
  <si>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</si>
  <si>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</si>
  <si>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</si>
  <si>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</si>
  <si>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</si>
  <si>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</si>
  <si>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</si>
  <si>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</si>
  <si>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</si>
  <si>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</si>
  <si>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</si>
  <si>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</si>
  <si>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</si>
  <si>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</si>
  <si>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</si>
  <si>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</si>
  <si>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</si>
  <si>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</si>
  <si>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</si>
  <si>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</si>
  <si>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</si>
  <si>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</si>
  <si>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</si>
  <si>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</si>
  <si>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</si>
  <si>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</si>
  <si>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</si>
  <si>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</si>
  <si>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</si>
  <si>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</si>
  <si>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</si>
  <si>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</si>
  <si>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</si>
  <si>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</si>
  <si>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</si>
  <si>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</si>
  <si>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</si>
  <si>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</si>
  <si>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</si>
  <si>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</si>
  <si>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</si>
  <si>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</si>
  <si>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</si>
  <si>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</si>
  <si>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</si>
  <si>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</si>
  <si>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</si>
  <si>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</si>
  <si>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</si>
  <si>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</si>
  <si>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</si>
  <si>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</si>
  <si>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</si>
  <si>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</si>
  <si>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</si>
  <si>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</si>
  <si>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</si>
  <si>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</si>
  <si>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</si>
  <si>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</si>
  <si>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</si>
  <si>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</si>
  <si>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</si>
  <si>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</si>
  <si>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</si>
  <si>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</si>
  <si>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</si>
  <si>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</si>
  <si>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</si>
  <si>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</si>
  <si>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</si>
  <si>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</si>
  <si>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</si>
  <si>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</si>
  <si>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</si>
  <si>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</si>
  <si>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</si>
  <si>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</si>
  <si>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</si>
  <si>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</si>
  <si>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</si>
  <si>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</si>
  <si>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</si>
  <si>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</si>
  <si>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</si>
  <si>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</si>
  <si>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</si>
  <si>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</si>
  <si>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</si>
  <si>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</si>
  <si>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</si>
  <si>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</si>
  <si>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</si>
  <si>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</si>
  <si>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</si>
  <si>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</si>
  <si>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</si>
  <si>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</si>
  <si>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</si>
  <si>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</si>
  <si>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</si>
  <si>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</si>
  <si>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</si>
  <si>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</si>
  <si>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</si>
  <si>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</si>
  <si>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</si>
  <si>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</si>
  <si>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</si>
  <si>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</si>
  <si>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</si>
  <si>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</si>
  <si>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</si>
  <si>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</si>
  <si>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</si>
  <si>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</si>
  <si>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</si>
  <si>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</si>
  <si>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</si>
  <si>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</si>
  <si>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</si>
  <si>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</si>
  <si>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</si>
  <si>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</si>
  <si>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</si>
  <si>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</si>
  <si>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</si>
  <si>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</si>
  <si>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</si>
  <si>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</si>
  <si>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</si>
  <si>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</si>
  <si>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</si>
  <si>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</si>
  <si>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</si>
  <si>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</si>
  <si>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</si>
  <si>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</si>
  <si>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</si>
  <si>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</si>
  <si>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</si>
  <si>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</si>
  <si>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</si>
  <si>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</si>
  <si>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</si>
  <si>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</si>
  <si>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</si>
  <si>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</si>
  <si>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</si>
  <si>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</si>
  <si>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</si>
  <si>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</si>
  <si>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</si>
  <si>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</si>
  <si>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</si>
  <si>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</si>
  <si>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</si>
  <si>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</si>
  <si>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</si>
  <si>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</si>
  <si>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</si>
  <si>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</si>
  <si>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</si>
  <si>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</si>
  <si>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</si>
  <si>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</si>
  <si>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</si>
  <si>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</si>
  <si>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</si>
  <si>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</si>
  <si>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</si>
  <si>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</si>
  <si>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</si>
  <si>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</si>
  <si>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</si>
  <si>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</si>
  <si>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</si>
  <si>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</si>
  <si>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</si>
  <si>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</si>
  <si>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</si>
  <si>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</si>
  <si>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</si>
  <si>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</si>
  <si>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</si>
  <si>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</si>
  <si>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</si>
  <si>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</si>
  <si>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</si>
  <si>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</si>
  <si>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</si>
  <si>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</si>
  <si>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</si>
  <si>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</si>
  <si>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</si>
  <si>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</si>
  <si>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</si>
  <si>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</si>
  <si>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</si>
  <si>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</si>
  <si>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</si>
  <si>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</si>
  <si>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</si>
  <si>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</si>
  <si>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</si>
  <si>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</si>
  <si>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</si>
  <si>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</si>
  <si>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</si>
  <si>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</si>
  <si>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</si>
  <si>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</si>
  <si>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</si>
  <si>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</si>
  <si>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</si>
  <si>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</si>
  <si>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</si>
  <si>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</si>
  <si>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</si>
  <si>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</si>
  <si>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</si>
  <si>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</si>
  <si>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</si>
  <si>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</si>
  <si>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</si>
  <si>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</si>
  <si>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</si>
  <si>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</si>
  <si>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</si>
  <si>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</si>
  <si>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</si>
  <si>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</si>
  <si>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</si>
  <si>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</si>
  <si>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</si>
  <si>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</si>
  <si>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</si>
  <si>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</si>
  <si>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</si>
  <si>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</si>
  <si>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</si>
  <si>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</si>
  <si>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</si>
  <si>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</si>
  <si>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</si>
  <si>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</si>
  <si>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</si>
  <si>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</si>
  <si>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</si>
  <si>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</si>
  <si>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</si>
  <si>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</si>
  <si>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</si>
  <si>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</si>
  <si>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</si>
  <si>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</si>
  <si>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</si>
  <si>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</si>
  <si>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</si>
  <si>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</si>
  <si>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</si>
  <si>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</si>
  <si>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</si>
  <si>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</si>
  <si>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</si>
  <si>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</si>
  <si>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</si>
  <si>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</si>
  <si>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</si>
  <si>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</si>
  <si>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</si>
  <si>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</si>
  <si>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</si>
  <si>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</si>
  <si>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</si>
  <si>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</si>
  <si>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</si>
  <si>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</si>
  <si>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</si>
  <si>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</si>
  <si>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</si>
  <si>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</si>
  <si>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</si>
  <si>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</si>
  <si>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</si>
  <si>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</si>
  <si>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</si>
  <si>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</si>
  <si>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</si>
  <si>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</si>
  <si>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</si>
  <si>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</si>
  <si>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</si>
  <si>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</si>
  <si>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</si>
  <si>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</si>
  <si>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</si>
  <si>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</si>
  <si>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</si>
  <si>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</si>
  <si>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</si>
  <si>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</si>
  <si>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</si>
  <si>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</si>
  <si>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</si>
  <si>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</si>
  <si>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</si>
  <si>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</si>
  <si>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</si>
  <si>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</si>
  <si>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</si>
  <si>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</si>
  <si>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</si>
  <si>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</si>
  <si>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</si>
  <si>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</si>
  <si>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</si>
  <si>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</si>
  <si>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</si>
  <si>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</si>
  <si>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</si>
  <si>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</si>
  <si>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</si>
  <si>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</si>
  <si>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</si>
  <si>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</si>
  <si>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</si>
  <si>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</si>
  <si>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</si>
  <si>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</si>
  <si>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</si>
  <si>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</si>
  <si>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</si>
  <si>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</si>
  <si>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</si>
  <si>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</si>
  <si>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</si>
  <si>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</si>
  <si>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</si>
  <si>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</si>
  <si>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</si>
  <si>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</si>
  <si>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</si>
  <si>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</si>
  <si>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</si>
  <si>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</si>
  <si>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</si>
  <si>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</si>
  <si>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</si>
  <si>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</si>
  <si>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</si>
  <si>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</si>
  <si>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</si>
  <si>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</si>
  <si>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</si>
  <si>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</si>
  <si>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</si>
  <si>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</si>
  <si>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</si>
  <si>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</si>
  <si>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</si>
  <si>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</si>
  <si>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</si>
  <si>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</si>
  <si>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</si>
  <si>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</si>
  <si>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</si>
  <si>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</si>
  <si>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</si>
  <si>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</si>
  <si>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</si>
  <si>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</si>
  <si>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</si>
  <si>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</si>
  <si>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</si>
  <si>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</si>
  <si>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</si>
  <si>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</si>
  <si>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</si>
  <si>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</si>
  <si>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</si>
  <si>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</si>
  <si>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</si>
  <si>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</si>
  <si>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</si>
  <si>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</si>
  <si>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</si>
  <si>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</si>
  <si>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</si>
  <si>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</si>
  <si>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</si>
  <si>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</si>
  <si>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</si>
  <si>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</si>
  <si>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</si>
  <si>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</si>
  <si>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</si>
  <si>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</si>
  <si>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</si>
  <si>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</si>
  <si>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</si>
  <si>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</si>
  <si>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</si>
  <si>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</si>
  <si>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</si>
  <si>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</si>
  <si>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</si>
  <si>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</si>
  <si>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</si>
  <si>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</si>
  <si>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</si>
  <si>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</si>
  <si>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</si>
  <si>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</si>
  <si>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</si>
  <si>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</si>
  <si>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</si>
  <si>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</si>
  <si>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</si>
  <si>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</si>
  <si>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</si>
  <si>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</si>
  <si>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</si>
  <si>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</si>
  <si>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</si>
  <si>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</si>
  <si>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</si>
  <si>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</si>
  <si>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</si>
  <si>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</si>
  <si>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</si>
  <si>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</si>
  <si>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</si>
  <si>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</si>
  <si>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</si>
  <si>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</si>
  <si>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</si>
  <si>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</si>
  <si>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</si>
  <si>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</si>
  <si>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</si>
  <si>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</si>
  <si>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</si>
  <si>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</si>
  <si>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</si>
  <si>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</si>
  <si>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</si>
  <si>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</si>
  <si>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</si>
  <si>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</si>
  <si>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</si>
  <si>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</si>
  <si>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</si>
  <si>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</si>
  <si>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</si>
  <si>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</si>
  <si>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</si>
  <si>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</si>
  <si>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</si>
  <si>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</si>
  <si>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</si>
  <si>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</si>
  <si>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</si>
  <si>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</si>
  <si>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</si>
  <si>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</si>
  <si>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</si>
  <si>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</si>
  <si>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</si>
  <si>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</si>
  <si>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</si>
  <si>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</si>
  <si>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</si>
  <si>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</si>
  <si>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</si>
  <si>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</si>
  <si>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</si>
  <si>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</si>
  <si>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</si>
  <si>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</si>
  <si>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</si>
  <si>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</si>
  <si>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</si>
  <si>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</si>
  <si>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</si>
  <si>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</si>
  <si>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</si>
  <si>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</si>
  <si>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</si>
  <si>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</si>
  <si>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</si>
  <si>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</si>
  <si>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</si>
  <si>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</si>
  <si>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</si>
  <si>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</si>
  <si>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</si>
  <si>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</si>
  <si>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</si>
  <si>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</si>
  <si>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</si>
  <si>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</si>
  <si>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</si>
  <si>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</si>
  <si>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</si>
  <si>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</si>
  <si>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</si>
  <si>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</si>
  <si>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</si>
  <si>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</si>
  <si>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</si>
  <si>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</si>
  <si>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</si>
  <si>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</si>
  <si>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</si>
  <si>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</si>
  <si>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</si>
  <si>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</si>
  <si>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</si>
  <si>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</si>
  <si>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</si>
  <si>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</si>
  <si>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</si>
  <si>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</si>
  <si>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</si>
  <si>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</si>
  <si>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</si>
  <si>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</si>
  <si>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</si>
  <si>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</si>
  <si>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</si>
  <si>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</si>
  <si>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</si>
  <si>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</si>
  <si>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</si>
  <si>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</si>
  <si>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</si>
  <si>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</si>
  <si>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</si>
  <si>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</si>
  <si>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</si>
  <si>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</si>
  <si>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</si>
  <si>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</si>
  <si>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</si>
  <si>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</si>
  <si>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</si>
  <si>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</si>
  <si>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</si>
  <si>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</si>
  <si>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</si>
  <si>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</si>
  <si>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</si>
  <si>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</si>
  <si>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</si>
  <si>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</si>
  <si>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</si>
  <si>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</si>
  <si>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</si>
  <si>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</si>
  <si>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</si>
  <si>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</si>
  <si>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</si>
  <si>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</si>
  <si>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</si>
  <si>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</si>
  <si>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</si>
  <si>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</si>
  <si>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</si>
  <si>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</si>
  <si>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</si>
  <si>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</si>
  <si>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</si>
  <si>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</si>
  <si>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</si>
  <si>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</si>
  <si>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</si>
  <si>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</si>
  <si>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</si>
  <si>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</si>
  <si>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</si>
  <si>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</si>
  <si>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</si>
  <si>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</si>
  <si>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</si>
  <si>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</si>
  <si>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</si>
  <si>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</si>
  <si>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</si>
  <si>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</si>
  <si>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</si>
  <si>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</si>
  <si>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</si>
  <si>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</si>
  <si>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</si>
  <si>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</si>
  <si>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</si>
  <si>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</si>
  <si>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</si>
  <si>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</si>
  <si>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</si>
  <si>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</si>
  <si>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</si>
  <si>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</si>
  <si>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</si>
  <si>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</si>
  <si>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</si>
  <si>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</si>
  <si>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</si>
  <si>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</si>
  <si>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</si>
  <si>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</si>
  <si>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</si>
  <si>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</si>
  <si>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</si>
  <si>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</si>
  <si>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</si>
  <si>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</si>
  <si>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</si>
  <si>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</si>
  <si>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</si>
  <si>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</si>
  <si>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</si>
  <si>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</si>
  <si>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</si>
  <si>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</si>
  <si>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</si>
  <si>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</si>
  <si>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</si>
  <si>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</si>
  <si>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</si>
  <si>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</si>
  <si>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</si>
  <si>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</si>
  <si>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</si>
  <si>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</si>
  <si>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</si>
  <si>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</si>
  <si>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</si>
  <si>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</si>
  <si>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</si>
  <si>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</si>
  <si>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</si>
  <si>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</si>
  <si>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</si>
  <si>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</si>
  <si>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</si>
  <si>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</si>
  <si>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</si>
  <si>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</si>
  <si>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</si>
  <si>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</si>
  <si>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</si>
  <si>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</si>
  <si>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</si>
  <si>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</si>
  <si>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</si>
  <si>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</si>
  <si>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</si>
  <si>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</si>
  <si>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</si>
  <si>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</si>
  <si>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</si>
  <si>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</si>
  <si>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</si>
  <si>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</si>
  <si>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</si>
  <si>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</si>
  <si>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</si>
  <si>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</si>
  <si>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</si>
  <si>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</si>
  <si>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</si>
  <si>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</si>
  <si>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</si>
  <si>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</si>
  <si>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</si>
  <si>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</si>
  <si>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</si>
  <si>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</si>
  <si>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</si>
  <si>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</si>
  <si>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</si>
  <si>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</si>
  <si>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</si>
  <si>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</si>
  <si>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</si>
  <si>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</si>
  <si>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</si>
  <si>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</si>
  <si>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</si>
  <si>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</si>
  <si>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</si>
  <si>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</si>
  <si>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</si>
  <si>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</si>
  <si>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</si>
  <si>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</si>
  <si>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</si>
  <si>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</si>
  <si>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</si>
  <si>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</si>
  <si>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</si>
  <si>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</si>
  <si>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</si>
  <si>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</si>
  <si>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</si>
  <si>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</si>
  <si>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</si>
  <si>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</si>
  <si>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</si>
  <si>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</si>
  <si>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</si>
  <si>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</si>
  <si>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</si>
  <si>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</si>
  <si>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</si>
  <si>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</si>
  <si>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</si>
  <si>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</si>
  <si>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</si>
  <si>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</si>
  <si>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</si>
  <si>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</si>
  <si>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</si>
  <si>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</si>
  <si>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</si>
  <si>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</si>
  <si>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</si>
  <si>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</si>
  <si>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</si>
  <si>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</si>
  <si>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</si>
  <si>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</si>
  <si>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</si>
  <si>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</si>
  <si>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</si>
  <si>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</si>
  <si>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</si>
  <si>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</si>
  <si>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</si>
  <si>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</si>
  <si>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</si>
  <si>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</si>
  <si>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</si>
  <si>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</si>
  <si>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</si>
  <si>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</si>
  <si>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</si>
  <si>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</si>
  <si>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</si>
  <si>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</si>
  <si>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</si>
  <si>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</si>
  <si>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</si>
  <si>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</si>
  <si>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</si>
  <si>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</si>
  <si>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</si>
  <si>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</si>
  <si>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</si>
  <si>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</si>
  <si>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</si>
  <si>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</si>
  <si>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</si>
  <si>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</si>
  <si>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</si>
  <si>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</si>
  <si>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</si>
  <si>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</si>
  <si>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</si>
  <si>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</si>
  <si>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</si>
  <si>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</si>
  <si>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</si>
  <si>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</si>
  <si>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</si>
  <si>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</si>
  <si>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</si>
  <si>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</si>
  <si>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</si>
  <si>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</si>
  <si>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</si>
  <si>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</si>
  <si>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</si>
  <si>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</si>
  <si>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</si>
  <si>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</si>
  <si>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</si>
  <si>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</si>
  <si>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</si>
  <si>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</si>
  <si>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</si>
  <si>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</si>
  <si>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</si>
  <si>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</si>
  <si>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</si>
  <si>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</si>
  <si>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</si>
  <si>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</si>
  <si>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</si>
  <si>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</si>
  <si>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</si>
  <si>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</si>
  <si>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</si>
  <si>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</si>
  <si>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</si>
  <si>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</si>
  <si>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</si>
  <si>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</si>
  <si>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</si>
  <si>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</si>
  <si>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</si>
  <si>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</si>
  <si>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</si>
  <si>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</si>
  <si>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</si>
  <si>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</si>
  <si>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</si>
  <si>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</si>
  <si>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</si>
  <si>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</si>
  <si>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</si>
  <si>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</si>
  <si>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</si>
  <si>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</si>
  <si>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</si>
  <si>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</si>
  <si>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</si>
  <si>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</si>
  <si>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</si>
  <si>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</si>
  <si>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</si>
  <si>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</si>
  <si>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</si>
  <si>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</si>
  <si>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</si>
  <si>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</si>
  <si>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</si>
  <si>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</si>
  <si>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</si>
  <si>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</si>
  <si>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</si>
  <si>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</si>
  <si>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</si>
  <si>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</si>
  <si>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</si>
  <si>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</si>
  <si>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</si>
  <si>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</si>
  <si>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</si>
  <si>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</si>
  <si>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</si>
  <si>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</si>
  <si>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</si>
  <si>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</si>
  <si>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</si>
  <si>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</si>
  <si>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</si>
  <si>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</si>
  <si>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</si>
  <si>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</si>
  <si>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</si>
  <si>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</si>
  <si>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</si>
  <si>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</si>
  <si>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</si>
  <si>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</si>
  <si>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</si>
  <si>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</si>
  <si>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</si>
  <si>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</si>
  <si>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</si>
  <si>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</si>
  <si>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</si>
  <si>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</si>
  <si>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</si>
  <si>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</si>
  <si>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</si>
  <si>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</si>
  <si>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</si>
  <si>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</si>
  <si>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</si>
  <si>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</si>
  <si>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</si>
  <si>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</si>
  <si>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</si>
  <si>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</si>
  <si>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</si>
  <si>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</si>
  <si>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</si>
  <si>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</si>
  <si>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</si>
  <si>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</si>
  <si>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</si>
  <si>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</si>
  <si>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</si>
  <si>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</si>
  <si>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</si>
  <si>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</si>
  <si>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</si>
  <si>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</si>
  <si>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</si>
  <si>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</si>
  <si>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</si>
  <si>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</si>
  <si>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</si>
  <si>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</si>
  <si>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</si>
  <si>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</si>
  <si>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</si>
  <si>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</si>
  <si>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</si>
  <si>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</si>
  <si>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</si>
  <si>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</si>
  <si>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</si>
  <si>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</si>
  <si>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</si>
  <si>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</si>
  <si>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</si>
  <si>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</si>
  <si>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</si>
  <si>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</si>
  <si>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</si>
  <si>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</si>
  <si>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</si>
  <si>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</si>
  <si>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</si>
  <si>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</si>
  <si>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</si>
  <si>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</si>
  <si>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</si>
  <si>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</si>
  <si>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</si>
  <si>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</si>
  <si>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</si>
  <si>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</si>
  <si>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</si>
  <si>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</si>
  <si>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</si>
  <si>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</si>
  <si>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</si>
  <si>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</si>
  <si>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</si>
  <si>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</si>
  <si>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</si>
  <si>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</si>
  <si>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</si>
  <si>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</si>
  <si>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</si>
  <si>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</si>
  <si>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</si>
  <si>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</si>
  <si>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</si>
  <si>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</si>
  <si>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</si>
  <si>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</si>
  <si>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</si>
  <si>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</si>
  <si>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</si>
  <si>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</si>
  <si>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</si>
  <si>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</si>
  <si>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</si>
  <si>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</si>
  <si>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</si>
  <si>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</si>
  <si>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</si>
  <si>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</si>
  <si>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</si>
  <si>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</si>
  <si>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</si>
  <si>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</si>
  <si>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</si>
  <si>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</si>
  <si>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</si>
  <si>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</si>
  <si>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</si>
  <si>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</si>
  <si>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</si>
  <si>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</si>
  <si>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</si>
  <si>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</si>
  <si>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</si>
  <si>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</si>
  <si>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</si>
  <si>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</si>
  <si>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</si>
  <si>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</si>
  <si>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</si>
  <si>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</si>
  <si>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</si>
  <si>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</si>
  <si>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</si>
  <si>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</si>
  <si>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</si>
  <si>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</si>
  <si>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</si>
  <si>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</si>
  <si>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</si>
  <si>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</si>
  <si>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</si>
  <si>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</si>
  <si>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</si>
  <si>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</si>
  <si>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</si>
  <si>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</si>
  <si>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</si>
  <si>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</si>
  <si>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</si>
  <si>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</si>
  <si>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</si>
  <si>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</si>
  <si>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</si>
  <si>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</si>
  <si>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</si>
  <si>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</si>
  <si>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</si>
  <si>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</si>
  <si>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</si>
  <si>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</si>
  <si>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</si>
  <si>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</si>
  <si>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</si>
  <si>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</si>
  <si>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</si>
  <si>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</si>
  <si>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</si>
  <si>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</si>
  <si>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</si>
  <si>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</si>
  <si>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</si>
  <si>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</si>
  <si>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</si>
  <si>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</si>
  <si>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</si>
  <si>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</si>
  <si>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</si>
  <si>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</si>
  <si>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</si>
  <si>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</si>
  <si>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</si>
  <si>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</si>
  <si>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</si>
  <si>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</si>
  <si>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</si>
  <si>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</si>
  <si>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</si>
  <si>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</si>
  <si>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</si>
  <si>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</si>
  <si>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</si>
  <si>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</si>
  <si>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</si>
  <si>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</si>
  <si>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</si>
  <si>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</si>
  <si>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</si>
  <si>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</si>
  <si>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</si>
  <si>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</si>
  <si>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</si>
  <si>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</si>
  <si>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</si>
  <si>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</si>
  <si>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</si>
  <si>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</si>
  <si>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</si>
  <si>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</si>
  <si>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</si>
  <si>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</si>
  <si>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</si>
  <si>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</si>
  <si>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</si>
  <si>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</si>
  <si>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</si>
  <si>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</si>
  <si>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</si>
  <si>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</si>
  <si>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</si>
  <si>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</si>
  <si>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</si>
  <si>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</si>
  <si>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</si>
  <si>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</si>
  <si>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</si>
  <si>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</si>
  <si>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</si>
  <si>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</si>
  <si>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</si>
  <si>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</si>
  <si>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</si>
  <si>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</si>
  <si>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</si>
  <si>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</si>
  <si>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</si>
  <si>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</si>
  <si>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</si>
  <si>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</si>
  <si>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</si>
  <si>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</si>
  <si>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</si>
  <si>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</si>
  <si>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</si>
  <si>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</si>
  <si>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</si>
  <si>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</si>
  <si>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</si>
  <si>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</si>
  <si>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</si>
  <si>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</si>
  <si>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</si>
  <si>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</si>
  <si>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</si>
  <si>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</si>
  <si>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</si>
  <si>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</si>
  <si>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</si>
  <si>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</si>
  <si>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</si>
  <si>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</si>
  <si>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</si>
  <si>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</si>
  <si>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</si>
  <si>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</si>
  <si>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</si>
  <si>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</si>
  <si>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</si>
  <si>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</si>
  <si>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</si>
  <si>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</si>
  <si>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</si>
  <si>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</si>
  <si>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</si>
  <si>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</si>
  <si>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</si>
  <si>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</si>
  <si>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</si>
  <si>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</si>
  <si>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</si>
  <si>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</si>
  <si>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</si>
  <si>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</si>
  <si>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</si>
  <si>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</si>
  <si>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</si>
  <si>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</si>
  <si>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</si>
  <si>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</si>
  <si>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</si>
  <si>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</si>
  <si>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</si>
  <si>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</si>
  <si>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</si>
  <si>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</si>
  <si>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</si>
  <si>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</si>
  <si>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</si>
  <si>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</si>
  <si>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</si>
  <si>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</si>
  <si>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</si>
  <si>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</si>
  <si>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</si>
  <si>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</si>
  <si>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</si>
  <si>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</si>
  <si>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</si>
  <si>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</si>
  <si>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</si>
  <si>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</si>
  <si>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</si>
  <si>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</si>
  <si>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</si>
  <si>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</si>
  <si>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</si>
  <si>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</si>
  <si>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</si>
  <si>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</si>
  <si>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</si>
  <si>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</si>
  <si>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</si>
  <si>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</si>
  <si>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</si>
  <si>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</si>
  <si>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</si>
  <si>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</si>
  <si>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</si>
  <si>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</si>
  <si>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</si>
  <si>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</si>
  <si>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</si>
  <si>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</si>
  <si>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</si>
  <si>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</si>
  <si>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</si>
  <si>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</si>
  <si>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</si>
  <si>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</si>
  <si>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</si>
  <si>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</si>
  <si>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</si>
  <si>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</si>
  <si>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</si>
  <si>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</si>
  <si>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</si>
  <si>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</si>
  <si>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</si>
  <si>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</si>
  <si>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</si>
  <si>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</si>
  <si>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</si>
  <si>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</si>
  <si>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</si>
  <si>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</si>
  <si>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</si>
  <si>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</si>
  <si>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</si>
  <si>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</si>
  <si>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</si>
  <si>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</si>
  <si>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</si>
  <si>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</si>
  <si>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</si>
  <si>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</si>
  <si>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</si>
  <si>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</si>
  <si>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</si>
  <si>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</si>
  <si>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</si>
  <si>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</si>
  <si>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</si>
  <si>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</si>
  <si>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</si>
  <si>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</si>
  <si>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</si>
  <si>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</si>
  <si>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</si>
  <si>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</si>
  <si>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</si>
  <si>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</si>
  <si>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</si>
  <si>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</si>
  <si>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</si>
  <si>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</si>
  <si>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</si>
  <si>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</si>
  <si>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</si>
  <si>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</si>
  <si>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</si>
  <si>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</si>
  <si>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</si>
  <si>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</si>
  <si>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</si>
  <si>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</si>
  <si>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</si>
  <si>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</si>
  <si>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</si>
  <si>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</si>
  <si>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</si>
  <si>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</si>
  <si>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</si>
  <si>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</si>
  <si>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</si>
  <si>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</si>
  <si>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</si>
  <si>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</si>
  <si>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</si>
  <si>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</si>
  <si>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</si>
  <si>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</si>
  <si>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</si>
  <si>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</si>
  <si>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</si>
  <si>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</si>
  <si>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</si>
  <si>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</si>
  <si>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</si>
  <si>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</si>
  <si>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</si>
  <si>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</si>
  <si>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</si>
  <si>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</si>
  <si>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</si>
  <si>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</si>
  <si>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</si>
  <si>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</si>
  <si>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</si>
  <si>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</si>
  <si>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</si>
  <si>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</si>
  <si>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</si>
  <si>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</si>
  <si>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</si>
  <si>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</si>
  <si>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</si>
  <si>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</si>
  <si>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</si>
  <si>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</si>
  <si>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</si>
  <si>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</si>
  <si>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</si>
  <si>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</si>
  <si>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</si>
  <si>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</si>
  <si>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</si>
  <si>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</si>
  <si>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</si>
  <si>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</si>
  <si>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</si>
  <si>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</si>
  <si>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</si>
  <si>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</si>
  <si>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</si>
  <si>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</si>
  <si>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</si>
  <si>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</si>
  <si>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</si>
  <si>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</si>
  <si>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</si>
  <si>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</si>
  <si>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</si>
  <si>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</si>
  <si>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</si>
  <si>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</si>
  <si>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</si>
  <si>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</si>
  <si>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</si>
  <si>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</si>
  <si>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</si>
  <si>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</si>
  <si>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</si>
  <si>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</si>
  <si>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</si>
  <si>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</si>
  <si>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</si>
  <si>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</si>
  <si>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</si>
  <si>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</si>
  <si>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</si>
  <si>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</si>
  <si>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</si>
  <si>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</si>
  <si>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</si>
  <si>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</si>
  <si>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</si>
  <si>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</si>
  <si>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</si>
  <si>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</si>
  <si>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</si>
  <si>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</si>
  <si>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</si>
  <si>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</si>
  <si>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</si>
  <si>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</si>
  <si>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</si>
  <si>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</si>
  <si>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</si>
  <si>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</si>
  <si>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</si>
  <si>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</si>
  <si>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</si>
  <si>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</si>
  <si>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</si>
  <si>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</si>
  <si>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</si>
  <si>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</si>
  <si>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</si>
  <si>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</si>
  <si>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</si>
  <si>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</si>
  <si>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</si>
  <si>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</si>
  <si>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</si>
  <si>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</si>
  <si>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</si>
  <si>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</si>
  <si>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</si>
  <si>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</si>
  <si>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</si>
  <si>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</si>
  <si>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</si>
  <si>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</si>
  <si>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</si>
  <si>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</si>
  <si>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</si>
  <si>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</si>
  <si>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</si>
  <si>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</si>
  <si>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</si>
  <si>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</si>
  <si>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</si>
  <si>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</si>
  <si>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</si>
  <si>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</si>
  <si>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</si>
  <si>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</si>
  <si>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</si>
  <si>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</si>
  <si>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</si>
  <si>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</si>
  <si>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</si>
  <si>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</si>
  <si>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</si>
  <si>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</si>
  <si>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</si>
  <si>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</si>
  <si>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</si>
  <si>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</si>
  <si>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</si>
  <si>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</si>
  <si>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</si>
  <si>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</si>
  <si>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</si>
  <si>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</si>
  <si>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</si>
  <si>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</si>
  <si>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</si>
  <si>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</si>
  <si>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</si>
  <si>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</si>
  <si>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</si>
  <si>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</si>
  <si>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</si>
  <si>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</si>
  <si>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</si>
  <si>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</si>
  <si>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</si>
  <si>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</si>
  <si>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</si>
  <si>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</si>
  <si>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</si>
  <si>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</si>
  <si>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</si>
  <si>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</si>
  <si>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</si>
  <si>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</si>
  <si>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</si>
  <si>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</si>
  <si>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</si>
  <si>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</si>
  <si>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</si>
  <si>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</si>
  <si>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</si>
  <si>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</si>
  <si>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</si>
  <si>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</si>
  <si>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</si>
  <si>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</si>
  <si>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</si>
  <si>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</si>
  <si>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</si>
  <si>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</si>
  <si>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</si>
  <si>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</si>
  <si>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</si>
  <si>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</si>
  <si>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</si>
  <si>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</si>
  <si>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</si>
  <si>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</si>
  <si>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</si>
  <si>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</si>
  <si>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</si>
  <si>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</si>
  <si>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</si>
  <si>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</si>
  <si>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</si>
  <si>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</si>
  <si>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</si>
  <si>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</si>
  <si>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</si>
  <si>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</si>
  <si>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</si>
  <si>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</si>
  <si>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</si>
  <si>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</si>
  <si>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</si>
  <si>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</si>
  <si>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</si>
  <si>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</si>
  <si>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</si>
  <si>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</si>
  <si>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</si>
  <si>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</si>
  <si>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</si>
  <si>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</si>
  <si>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</si>
  <si>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</si>
  <si>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</si>
  <si>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</si>
  <si>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</si>
  <si>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</si>
  <si>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</si>
  <si>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</si>
  <si>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</si>
  <si>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</si>
  <si>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</si>
  <si>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</si>
  <si>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</si>
  <si>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</si>
  <si>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</si>
  <si>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</si>
  <si>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</si>
  <si>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</si>
  <si>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</si>
  <si>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</si>
  <si>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</si>
  <si>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</si>
  <si>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</si>
  <si>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</si>
  <si>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</si>
  <si>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</si>
  <si>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</si>
  <si>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</si>
  <si>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</si>
  <si>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</si>
  <si>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</si>
  <si>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</si>
  <si>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</si>
  <si>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</si>
  <si>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</si>
  <si>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</si>
  <si>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</si>
  <si>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</si>
  <si>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</si>
  <si>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</si>
  <si>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</si>
  <si>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</si>
  <si>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</si>
  <si>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</si>
  <si>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</si>
  <si>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</si>
  <si>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</si>
  <si>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</si>
  <si>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</si>
  <si>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</si>
  <si>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</si>
  <si>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</si>
  <si>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</si>
  <si>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</si>
  <si>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</si>
  <si>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</si>
  <si>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</si>
  <si>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</si>
  <si>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</si>
  <si>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</si>
  <si>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</si>
  <si>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</si>
  <si>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</si>
  <si>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</si>
  <si>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</si>
  <si>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</si>
  <si>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</si>
  <si>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</si>
  <si>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</si>
  <si>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</si>
  <si>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</si>
  <si>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</si>
  <si>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</si>
  <si>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</si>
  <si>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</si>
  <si>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</si>
  <si>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</si>
  <si>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</si>
  <si>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</si>
  <si>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</si>
  <si>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</si>
  <si>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</si>
  <si>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</si>
  <si>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</si>
  <si>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</si>
  <si>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</si>
  <si>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</si>
  <si>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</si>
  <si>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</si>
  <si>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</si>
  <si>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</si>
  <si>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</si>
  <si>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</si>
  <si>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</si>
  <si>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</si>
  <si>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</si>
  <si>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</si>
  <si>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</si>
  <si>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</si>
  <si>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</si>
  <si>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</si>
  <si>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</si>
  <si>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</si>
  <si>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</si>
  <si>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</si>
  <si>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</si>
  <si>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</si>
  <si>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</si>
  <si>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</si>
  <si>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</si>
  <si>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</si>
  <si>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</si>
  <si>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</si>
  <si>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</si>
  <si>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</si>
  <si>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</si>
  <si>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</si>
  <si>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</si>
  <si>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</si>
  <si>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</si>
  <si>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</si>
  <si>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</si>
  <si>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</si>
  <si>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</si>
  <si>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</si>
  <si>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</si>
  <si>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</si>
  <si>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</si>
  <si>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</si>
  <si>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</si>
  <si>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</si>
  <si>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</si>
  <si>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</si>
  <si>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</si>
  <si>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</si>
  <si>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</si>
  <si>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</si>
  <si>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</si>
  <si>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</si>
  <si>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</si>
  <si>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</si>
  <si>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</si>
  <si>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</si>
  <si>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</si>
  <si>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</si>
  <si>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</si>
  <si>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</si>
  <si>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</si>
  <si>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</si>
  <si>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</si>
  <si>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</si>
  <si>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</si>
  <si>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</si>
  <si>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</si>
  <si>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</si>
  <si>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</si>
  <si>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</si>
  <si>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</si>
  <si>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</si>
  <si>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</si>
  <si>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</si>
  <si>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</si>
  <si>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</si>
  <si>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</si>
  <si>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</si>
  <si>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</si>
  <si>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</si>
  <si>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</si>
  <si>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</si>
  <si>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</si>
  <si>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</si>
  <si>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</si>
  <si>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</si>
  <si>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</si>
  <si>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</si>
  <si>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</si>
  <si>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</si>
  <si>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</si>
  <si>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</si>
  <si>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</si>
  <si>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</si>
  <si>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</si>
  <si>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</si>
  <si>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</si>
  <si>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</si>
  <si>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</si>
  <si>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</si>
  <si>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</si>
  <si>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</si>
  <si>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</si>
  <si>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</si>
  <si>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</si>
  <si>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</si>
  <si>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</si>
  <si>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</si>
  <si>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</si>
  <si>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</si>
  <si>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</si>
  <si>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</si>
  <si>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</si>
  <si>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</si>
  <si>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</si>
  <si>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</si>
  <si>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</si>
  <si>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</si>
  <si>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</si>
  <si>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</si>
  <si>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</si>
  <si>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</si>
  <si>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</si>
  <si>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</si>
  <si>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</si>
  <si>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</si>
  <si>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</si>
  <si>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</si>
  <si>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</si>
  <si>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</si>
  <si>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</si>
  <si>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</si>
  <si>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</si>
  <si>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</si>
  <si>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</si>
  <si>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</si>
  <si>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</si>
  <si>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</si>
  <si>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</si>
  <si>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</si>
  <si>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</si>
  <si>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</si>
  <si>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</si>
  <si>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</si>
  <si>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</si>
  <si>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</si>
  <si>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</si>
  <si>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</si>
  <si>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</si>
  <si>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</si>
  <si>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</si>
  <si>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</si>
  <si>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</si>
  <si>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</si>
  <si>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</si>
  <si>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</si>
  <si>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</si>
  <si>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</si>
  <si>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</si>
  <si>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</si>
  <si>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</si>
  <si>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</si>
  <si>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</si>
  <si>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</si>
  <si>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</si>
  <si>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</si>
  <si>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</si>
  <si>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</si>
  <si>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</si>
  <si>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</si>
  <si>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</si>
  <si>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</si>
  <si>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</si>
  <si>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</si>
  <si>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</si>
  <si>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</si>
  <si>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</si>
  <si>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</si>
  <si>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</si>
  <si>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</si>
  <si>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</si>
  <si>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</si>
  <si>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</si>
  <si>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</si>
  <si>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</si>
  <si>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</si>
  <si>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</si>
  <si>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</si>
  <si>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</si>
  <si>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</si>
  <si>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</si>
  <si>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</si>
  <si>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</si>
  <si>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</si>
  <si>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</si>
  <si>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</si>
  <si>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</si>
  <si>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</si>
  <si>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</si>
  <si>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</si>
  <si>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</si>
  <si>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</si>
  <si>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</si>
  <si>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</si>
  <si>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</si>
  <si>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</si>
  <si>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</si>
  <si>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</si>
  <si>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</si>
  <si>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</si>
  <si>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</si>
  <si>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</si>
  <si>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</si>
  <si>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</si>
  <si>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</si>
  <si>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</si>
  <si>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</si>
  <si>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</si>
  <si>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</si>
  <si>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</si>
  <si>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</si>
  <si>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</si>
  <si>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</si>
  <si>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</si>
  <si>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</si>
  <si>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</si>
  <si>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</si>
  <si>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</si>
  <si>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</si>
  <si>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</si>
  <si>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</si>
  <si>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</si>
  <si>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</si>
  <si>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</si>
  <si>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</si>
  <si>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</si>
  <si>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</si>
  <si>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</si>
  <si>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</si>
  <si>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</si>
  <si>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</si>
  <si>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</si>
  <si>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</si>
  <si>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</si>
  <si>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</si>
  <si>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</si>
  <si>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</si>
  <si>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</si>
  <si>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</si>
  <si>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</si>
  <si>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</si>
  <si>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</si>
  <si>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</si>
  <si>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</si>
  <si>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</si>
  <si>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</si>
  <si>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</si>
  <si>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</si>
  <si>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</si>
  <si>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</si>
  <si>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</si>
  <si>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</si>
  <si>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</si>
  <si>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</si>
  <si>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</si>
  <si>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</si>
  <si>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</si>
  <si>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</si>
  <si>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</si>
  <si>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</si>
  <si>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</si>
  <si>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</si>
  <si>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</si>
  <si>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</si>
  <si>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</si>
  <si>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</si>
  <si>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</si>
  <si>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</si>
  <si>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</si>
  <si>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</si>
  <si>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</si>
  <si>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</si>
  <si>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</si>
  <si>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</si>
  <si>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</si>
  <si>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</si>
  <si>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</si>
  <si>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</si>
  <si>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</si>
  <si>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</si>
  <si>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</si>
  <si>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</si>
  <si>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</si>
  <si>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</si>
  <si>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</si>
  <si>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</si>
  <si>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</si>
  <si>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</si>
  <si>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</si>
  <si>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</si>
  <si>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</si>
  <si>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</si>
  <si>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</si>
  <si>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</si>
  <si>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</si>
  <si>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</si>
  <si>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</si>
  <si>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</si>
  <si>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</si>
  <si>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</si>
  <si>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</si>
  <si>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</si>
  <si>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</si>
  <si>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</si>
  <si>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</si>
  <si>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</si>
  <si>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</si>
  <si>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</si>
  <si>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</si>
  <si>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</si>
  <si>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</si>
  <si>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</si>
  <si>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</si>
  <si>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</si>
  <si>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</si>
  <si>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</si>
  <si>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</si>
  <si>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</si>
  <si>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</si>
  <si>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</si>
  <si>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</si>
  <si>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</si>
  <si>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</si>
  <si>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</si>
  <si>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</si>
  <si>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</si>
  <si>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</si>
  <si>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</si>
  <si>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</si>
  <si>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</si>
  <si>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</si>
  <si>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</si>
  <si>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</si>
  <si>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</si>
  <si>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</si>
  <si>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</si>
  <si>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</si>
  <si>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</si>
  <si>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</si>
  <si>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</si>
  <si>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</si>
  <si>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</si>
  <si>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</si>
  <si>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</si>
  <si>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</si>
  <si>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</si>
  <si>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</si>
  <si>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</si>
  <si>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</si>
  <si>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</si>
  <si>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</si>
  <si>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</si>
  <si>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</si>
  <si>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</si>
  <si>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</si>
  <si>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</si>
  <si>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</si>
  <si>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</si>
  <si>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</si>
  <si>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</si>
  <si>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</si>
  <si>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</si>
  <si>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</si>
  <si>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</si>
  <si>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</si>
  <si>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</si>
  <si>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</si>
  <si>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</si>
  <si>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</si>
  <si>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</si>
  <si>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</si>
  <si>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</si>
  <si>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</si>
  <si>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</si>
  <si>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</si>
  <si>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</si>
  <si>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</si>
  <si>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</si>
  <si>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</si>
  <si>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</si>
  <si>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</si>
  <si>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</si>
  <si>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</si>
  <si>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</si>
  <si>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</si>
  <si>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</si>
  <si>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</si>
  <si>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</si>
  <si>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</si>
  <si>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</si>
  <si>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</si>
  <si>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</si>
  <si>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</si>
  <si>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</si>
  <si>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</si>
  <si>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</si>
  <si>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</si>
  <si>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</si>
  <si>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</si>
  <si>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</si>
  <si>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</si>
  <si>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</si>
  <si>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</si>
  <si>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</si>
  <si>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</si>
  <si>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</si>
  <si>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</si>
  <si>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</si>
  <si>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</si>
  <si>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</si>
  <si>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</si>
  <si>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</si>
  <si>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</si>
  <si>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</si>
  <si>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</si>
  <si>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</si>
  <si>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</si>
  <si>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</si>
  <si>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</si>
  <si>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</si>
  <si>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</si>
  <si>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</si>
  <si>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</si>
  <si>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</si>
  <si>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</si>
  <si>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</si>
  <si>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</si>
  <si>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</si>
  <si>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</si>
  <si>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</si>
  <si>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</si>
  <si>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</si>
  <si>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</si>
  <si>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</si>
  <si>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</si>
  <si>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</si>
  <si>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</si>
  <si>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</si>
  <si>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</si>
  <si>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</si>
  <si>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</si>
  <si>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</si>
  <si>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</si>
  <si>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</si>
  <si>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</si>
  <si>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</si>
  <si>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</si>
  <si>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</si>
  <si>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</si>
  <si>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</si>
  <si>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</si>
  <si>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</si>
  <si>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</si>
  <si>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</si>
  <si>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</si>
  <si>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</si>
  <si>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</si>
  <si>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</si>
  <si>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</si>
  <si>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</si>
  <si>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</si>
  <si>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</si>
  <si>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</si>
  <si>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</si>
  <si>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</si>
  <si>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</si>
  <si>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</si>
  <si>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</si>
  <si>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</si>
  <si>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</si>
  <si>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</si>
  <si>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</si>
  <si>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</si>
  <si>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</si>
  <si>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</si>
  <si>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</si>
  <si>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</si>
  <si>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</si>
  <si>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</si>
  <si>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</si>
  <si>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</si>
  <si>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</si>
  <si>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</si>
  <si>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</si>
  <si>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</si>
  <si>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</si>
  <si>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</si>
  <si>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</si>
  <si>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</si>
  <si>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</si>
  <si>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</si>
  <si>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</si>
  <si>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</si>
  <si>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</si>
  <si>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</si>
  <si>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</si>
  <si>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</si>
  <si>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</si>
  <si>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</si>
  <si>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</si>
  <si>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</si>
  <si>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</si>
  <si>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</si>
  <si>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</si>
  <si>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</si>
  <si>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</si>
  <si>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</si>
  <si>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</si>
  <si>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</si>
  <si>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</si>
  <si>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</si>
  <si>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</si>
  <si>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</si>
  <si>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</si>
  <si>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</si>
  <si>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</si>
  <si>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</si>
  <si>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</si>
  <si>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</si>
  <si>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</si>
  <si>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</si>
  <si>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</si>
  <si>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</si>
  <si>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</si>
  <si>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</si>
  <si>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</si>
  <si>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</si>
  <si>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</si>
  <si>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</si>
  <si>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</si>
  <si>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</si>
  <si>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</si>
  <si>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</si>
  <si>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</si>
  <si>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</si>
  <si>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</si>
  <si>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</si>
  <si>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</si>
  <si>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</si>
  <si>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</si>
  <si>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</si>
  <si>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</si>
  <si>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</si>
  <si>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</si>
  <si>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</si>
  <si>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</si>
  <si>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</si>
  <si>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</si>
  <si>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</si>
  <si>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</si>
  <si>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</si>
  <si>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</si>
  <si>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</si>
  <si>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</si>
  <si>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</si>
  <si>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</si>
  <si>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</si>
  <si>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</si>
  <si>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</si>
  <si>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</si>
  <si>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</si>
  <si>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</si>
  <si>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</si>
  <si>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</si>
  <si>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</si>
  <si>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</si>
  <si>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</si>
  <si>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</si>
  <si>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</si>
  <si>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</si>
  <si>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</si>
  <si>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</si>
  <si>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</si>
  <si>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</si>
  <si>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</si>
  <si>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</si>
  <si>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</si>
  <si>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</si>
  <si>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</si>
  <si>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</si>
  <si>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</si>
  <si>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</si>
  <si>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</si>
  <si>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</si>
  <si>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</si>
  <si>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</si>
  <si>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</si>
  <si>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</si>
  <si>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</si>
  <si>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</si>
  <si>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</si>
  <si>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</si>
  <si>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</si>
  <si>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</si>
  <si>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</si>
  <si>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</si>
  <si>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</si>
  <si>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</si>
  <si>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</si>
  <si>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</si>
  <si>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</si>
  <si>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</si>
  <si>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</si>
  <si>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</si>
  <si>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</si>
  <si>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</si>
  <si>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</si>
  <si>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</si>
  <si>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</si>
  <si>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</si>
  <si>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</si>
  <si>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</si>
  <si>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</si>
  <si>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</si>
  <si>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</si>
  <si>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</si>
  <si>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</si>
  <si>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</si>
  <si>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</si>
  <si>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</si>
  <si>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</si>
  <si>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</si>
  <si>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</si>
  <si>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</si>
  <si>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</si>
  <si>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</si>
  <si>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</si>
  <si>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</si>
  <si>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</si>
  <si>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</si>
  <si>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</si>
  <si>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</si>
  <si>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</si>
  <si>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</si>
  <si>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</si>
  <si>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</si>
  <si>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</si>
  <si>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</si>
  <si>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</si>
  <si>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</si>
  <si>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</si>
  <si>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</si>
  <si>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</si>
  <si>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</si>
  <si>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</si>
  <si>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</si>
  <si>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</si>
  <si>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</si>
  <si>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</si>
  <si>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</si>
  <si>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</si>
  <si>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</si>
  <si>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</si>
  <si>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</si>
  <si>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</si>
  <si>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</si>
  <si>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</si>
  <si>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</si>
  <si>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</si>
  <si>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</si>
  <si>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</si>
  <si>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</si>
  <si>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</si>
  <si>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</si>
  <si>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</si>
  <si>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</si>
  <si>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</si>
  <si>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</si>
  <si>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</si>
  <si>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</si>
  <si>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</si>
  <si>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</si>
  <si>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</si>
  <si>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</si>
  <si>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</si>
  <si>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</si>
  <si>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</si>
  <si>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</si>
  <si>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</si>
  <si>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</si>
  <si>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</si>
  <si>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</si>
  <si>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</si>
  <si>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</si>
  <si>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</si>
  <si>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</si>
  <si>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</si>
  <si>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</si>
  <si>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</si>
  <si>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</si>
  <si>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</si>
  <si>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</si>
  <si>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</si>
  <si>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</si>
  <si>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</si>
  <si>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</si>
  <si>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</si>
  <si>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</si>
  <si>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</si>
  <si>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</si>
  <si>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</si>
  <si>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</si>
  <si>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</si>
  <si>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</si>
  <si>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</si>
  <si>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</si>
  <si>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</si>
  <si>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</si>
  <si>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</si>
  <si>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</si>
  <si>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</si>
  <si>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</si>
  <si>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</si>
  <si>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</si>
  <si>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</si>
  <si>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</si>
  <si>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</si>
  <si>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</si>
  <si>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</si>
  <si>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</si>
  <si>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</si>
  <si>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</si>
  <si>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</si>
  <si>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</si>
  <si>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</si>
  <si>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</si>
  <si>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</si>
  <si>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</si>
  <si>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</si>
  <si>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</si>
  <si>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</si>
  <si>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</si>
  <si>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</si>
  <si>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</si>
  <si>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</si>
  <si>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</si>
  <si>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</si>
  <si>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</si>
  <si>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</si>
  <si>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</si>
  <si>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</si>
  <si>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</si>
  <si>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</si>
  <si>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</si>
  <si>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</si>
  <si>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</si>
  <si>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</si>
  <si>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</si>
  <si>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</si>
  <si>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</si>
  <si>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</si>
  <si>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</si>
  <si>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</si>
  <si>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</si>
  <si>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</si>
  <si>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</si>
  <si>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</si>
  <si>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</si>
  <si>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</si>
  <si>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</si>
  <si>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</si>
  <si>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</si>
  <si>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</si>
  <si>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</si>
  <si>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</si>
  <si>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</si>
  <si>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</si>
  <si>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</si>
  <si>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</si>
  <si>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</si>
  <si>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</si>
  <si>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</si>
  <si>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</si>
  <si>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</si>
  <si>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</si>
  <si>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</si>
  <si>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</si>
  <si>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</si>
  <si>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</si>
  <si>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</si>
  <si>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</si>
  <si>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</si>
  <si>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</si>
  <si>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</si>
  <si>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</si>
  <si>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</si>
  <si>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</si>
  <si>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</si>
  <si>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</si>
  <si>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</si>
  <si>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</si>
  <si>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</si>
  <si>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</si>
  <si>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</si>
  <si>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</si>
  <si>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</si>
  <si>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</si>
  <si>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</si>
  <si>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</si>
  <si>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</si>
  <si>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</si>
  <si>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</si>
  <si>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</si>
  <si>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</si>
  <si>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</si>
  <si>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</si>
  <si>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</si>
  <si>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</si>
  <si>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</si>
  <si>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</si>
  <si>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</si>
  <si>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</si>
  <si>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</si>
  <si>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</si>
  <si>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</si>
  <si>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</si>
  <si>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</si>
  <si>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</si>
  <si>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</si>
  <si>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</si>
  <si>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</si>
  <si>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</si>
  <si>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</si>
  <si>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</si>
  <si>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</si>
  <si>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</si>
  <si>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</si>
  <si>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</si>
  <si>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</si>
  <si>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</si>
  <si>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</si>
  <si>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</si>
  <si>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</si>
  <si>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</si>
  <si>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</si>
  <si>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</si>
  <si>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</si>
  <si>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</si>
  <si>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</si>
  <si>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</si>
  <si>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</si>
  <si>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</si>
  <si>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</si>
  <si>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</si>
  <si>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</si>
  <si>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</si>
  <si>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</si>
  <si>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</si>
  <si>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</si>
  <si>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</si>
  <si>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</si>
  <si>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</si>
  <si>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</si>
  <si>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</si>
  <si>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</si>
  <si>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</si>
  <si>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</si>
  <si>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</si>
  <si>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</si>
  <si>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</si>
  <si>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</si>
  <si>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</si>
  <si>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</si>
  <si>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</si>
  <si>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</si>
  <si>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</si>
  <si>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</si>
  <si>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</si>
  <si>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</si>
  <si>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</si>
  <si>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</si>
  <si>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</si>
  <si>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</si>
  <si>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</si>
  <si>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</si>
  <si>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</si>
  <si>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</si>
  <si>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</si>
  <si>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</si>
  <si>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</si>
  <si>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</si>
  <si>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</si>
  <si>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</si>
  <si>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</si>
  <si>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</si>
  <si>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</si>
  <si>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</si>
  <si>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</si>
  <si>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</si>
  <si>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</si>
  <si>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</si>
  <si>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</si>
  <si>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</si>
  <si>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</si>
  <si>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</si>
  <si>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</si>
  <si>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</si>
  <si>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</si>
  <si>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</si>
  <si>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</si>
  <si>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</si>
  <si>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</si>
  <si>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</si>
  <si>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</si>
  <si>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</si>
  <si>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</si>
  <si>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</si>
  <si>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</si>
  <si>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</si>
  <si>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</si>
  <si>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</si>
  <si>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</si>
  <si>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</si>
  <si>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</si>
  <si>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</si>
  <si>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</si>
  <si>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</si>
  <si>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</si>
  <si>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</si>
  <si>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</si>
  <si>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</si>
  <si>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</si>
  <si>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</si>
  <si>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</si>
  <si>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</si>
  <si>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</si>
  <si>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</si>
  <si>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</si>
  <si>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</si>
  <si>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</si>
  <si>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</si>
  <si>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</si>
  <si>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</si>
  <si>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</si>
  <si>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</si>
  <si>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</si>
  <si>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</si>
  <si>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</si>
  <si>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</si>
  <si>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</si>
  <si>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</si>
  <si>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</si>
  <si>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</si>
  <si>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</si>
  <si>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</si>
  <si>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</si>
  <si>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</si>
  <si>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</si>
  <si>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</si>
  <si>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</si>
  <si>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</si>
  <si>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</si>
  <si>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</si>
  <si>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</si>
  <si>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</si>
  <si>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</si>
  <si>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</si>
  <si>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</si>
  <si>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</si>
  <si>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</si>
  <si>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</si>
  <si>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</si>
  <si>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</si>
  <si>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</si>
  <si>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</si>
  <si>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</si>
  <si>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</si>
  <si>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</si>
  <si>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</si>
  <si>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</si>
  <si>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</si>
  <si>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</si>
  <si>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</si>
  <si>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</si>
  <si>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</si>
  <si>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</si>
  <si>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</si>
  <si>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</si>
  <si>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</si>
  <si>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</si>
  <si>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</si>
  <si>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</si>
  <si>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</si>
  <si>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</si>
  <si>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</si>
  <si>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</si>
  <si>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</si>
  <si>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</si>
  <si>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</si>
  <si>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</si>
  <si>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</si>
  <si>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</si>
  <si>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</si>
  <si>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</si>
  <si>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</si>
  <si>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</si>
  <si>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</si>
  <si>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</si>
  <si>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</si>
  <si>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</si>
  <si>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</si>
  <si>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</si>
  <si>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</si>
  <si>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</si>
  <si>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</si>
  <si>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</si>
  <si>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</si>
  <si>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</si>
  <si>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</si>
  <si>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</si>
  <si>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</si>
  <si>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</si>
  <si>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</si>
  <si>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</si>
  <si>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</si>
  <si>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</si>
  <si>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</si>
  <si>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</si>
  <si>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</si>
  <si>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</si>
  <si>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</si>
  <si>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</si>
  <si>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</si>
  <si>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</si>
  <si>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</si>
  <si>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</si>
  <si>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</si>
  <si>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</si>
  <si>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</si>
  <si>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</si>
  <si>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</si>
  <si>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</si>
  <si>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</si>
  <si>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</si>
  <si>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</si>
  <si>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</si>
  <si>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</si>
  <si>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</si>
  <si>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</si>
  <si>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</si>
  <si>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</si>
  <si>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</si>
  <si>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</si>
  <si>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</si>
  <si>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</si>
  <si>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</si>
  <si>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</si>
  <si>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</si>
  <si>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</si>
  <si>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</si>
  <si>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</si>
  <si>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</si>
  <si>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</si>
  <si>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</si>
  <si>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</si>
  <si>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</si>
  <si>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</si>
  <si>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</si>
  <si>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</si>
  <si>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</si>
  <si>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</si>
  <si>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</si>
  <si>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</si>
  <si>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</si>
  <si>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</si>
  <si>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</si>
  <si>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</si>
  <si>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</si>
  <si>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</si>
  <si>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</si>
  <si>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</si>
  <si>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</si>
  <si>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</si>
  <si>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</si>
  <si>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</si>
  <si>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</si>
  <si>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</si>
  <si>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</si>
  <si>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</si>
  <si>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</si>
  <si>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</si>
  <si>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</si>
  <si>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</si>
  <si>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</si>
  <si>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</si>
  <si>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</si>
  <si>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</si>
  <si>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</si>
  <si>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</si>
  <si>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</si>
  <si>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</si>
  <si>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</si>
  <si>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</si>
  <si>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</si>
  <si>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</si>
  <si>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</si>
  <si>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</si>
  <si>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</si>
  <si>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</si>
  <si>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</si>
  <si>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</si>
  <si>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</si>
  <si>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</si>
  <si>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</si>
  <si>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</si>
  <si>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</si>
  <si>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</si>
  <si>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</si>
  <si>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</si>
  <si>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</si>
  <si>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</si>
  <si>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</si>
  <si>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</si>
  <si>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</si>
  <si>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</si>
  <si>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</si>
  <si>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</si>
  <si>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</si>
  <si>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</si>
  <si>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</si>
  <si>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</si>
  <si>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</si>
  <si>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</si>
  <si>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</si>
  <si>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</si>
  <si>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</si>
  <si>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</si>
  <si>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</si>
  <si>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</si>
  <si>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</si>
  <si>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</si>
  <si>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</si>
  <si>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</si>
  <si>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</si>
  <si>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</si>
  <si>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</si>
  <si>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</si>
  <si>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</si>
  <si>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</si>
  <si>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</si>
  <si>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</si>
  <si>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</si>
  <si>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</si>
  <si>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</si>
  <si>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</si>
  <si>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</si>
  <si>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</si>
  <si>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</si>
  <si>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</si>
  <si>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</si>
  <si>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</si>
  <si>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</si>
  <si>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</si>
  <si>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</si>
  <si>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</si>
  <si>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</si>
  <si>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</si>
  <si>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</si>
  <si>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</si>
  <si>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</si>
  <si>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</si>
  <si>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</si>
  <si>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</si>
  <si>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</si>
  <si>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</si>
  <si>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</si>
  <si>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</si>
  <si>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</si>
  <si>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</si>
  <si>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</si>
  <si>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</si>
  <si>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</si>
  <si>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</si>
  <si>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</si>
  <si>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</si>
  <si>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</si>
  <si>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</si>
  <si>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</si>
  <si>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</si>
  <si>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</si>
  <si>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</si>
  <si>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</si>
  <si>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</si>
  <si>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</si>
  <si>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</si>
  <si>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</si>
  <si>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</si>
  <si>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</si>
  <si>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</si>
  <si>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</si>
  <si>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</si>
  <si>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</si>
  <si>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</si>
  <si>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</si>
  <si>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</si>
  <si>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</si>
  <si>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</si>
  <si>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</si>
  <si>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</si>
  <si>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</si>
  <si>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</si>
  <si>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</si>
  <si>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</si>
  <si>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</si>
  <si>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</si>
  <si>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</si>
  <si>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</si>
  <si>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</si>
  <si>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</si>
  <si>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</si>
  <si>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</si>
  <si>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</si>
  <si>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</si>
  <si>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</si>
  <si>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</si>
  <si>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</si>
  <si>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</si>
  <si>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</si>
  <si>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</si>
  <si>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</si>
  <si>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</si>
  <si>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</si>
  <si>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</si>
  <si>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</si>
  <si>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</si>
  <si>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</si>
  <si>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</si>
  <si>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</si>
  <si>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</si>
  <si>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</si>
  <si>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</si>
  <si>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</si>
  <si>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</si>
  <si>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</si>
  <si>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</si>
  <si>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</si>
  <si>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</si>
  <si>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</si>
  <si>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</si>
  <si>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</si>
  <si>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</si>
  <si>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</si>
  <si>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</si>
  <si>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</si>
  <si>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</si>
  <si>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</si>
  <si>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</si>
  <si>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</si>
  <si>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</si>
  <si>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</si>
  <si>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</si>
  <si>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</si>
  <si>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</si>
  <si>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</si>
  <si>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</si>
  <si>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</si>
  <si>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</si>
  <si>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</si>
  <si>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</si>
  <si>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</si>
  <si>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</si>
  <si>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</si>
  <si>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</si>
  <si>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</si>
  <si>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</si>
  <si>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</si>
  <si>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</si>
  <si>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</si>
  <si>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</si>
  <si>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</si>
  <si>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</si>
  <si>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</si>
  <si>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</si>
  <si>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</si>
  <si>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</si>
  <si>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</si>
  <si>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</si>
  <si>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</si>
  <si>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</si>
  <si>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</si>
  <si>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</si>
  <si>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</si>
  <si>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</si>
  <si>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</si>
  <si>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</si>
  <si>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</si>
  <si>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</si>
  <si>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</si>
  <si>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</si>
  <si>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</si>
  <si>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</si>
  <si>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</si>
  <si>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</si>
  <si>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</si>
  <si>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</si>
  <si>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</si>
  <si>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</si>
  <si>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</si>
  <si>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</si>
  <si>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</si>
  <si>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</si>
  <si>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</si>
  <si>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</si>
  <si>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</si>
  <si>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</si>
  <si>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</si>
  <si>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</si>
  <si>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</si>
  <si>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</si>
  <si>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</si>
  <si>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</si>
  <si>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</si>
  <si>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</si>
  <si>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</si>
  <si>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</si>
  <si>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</si>
  <si>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</si>
  <si>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</si>
  <si>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</si>
  <si>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</si>
  <si>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</si>
  <si>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</si>
  <si>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</si>
  <si>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</si>
  <si>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</si>
  <si>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</si>
  <si>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</si>
  <si>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</si>
  <si>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</si>
  <si>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</si>
  <si>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</si>
  <si>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</si>
  <si>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</si>
  <si>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</si>
  <si>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</si>
  <si>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</si>
  <si>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</si>
  <si>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</si>
  <si>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</si>
  <si>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</si>
  <si>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</si>
  <si>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</si>
  <si>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</si>
  <si>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</si>
  <si>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</si>
  <si>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</si>
  <si>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</si>
  <si>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</si>
  <si>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</si>
  <si>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</si>
  <si>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</si>
  <si>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</si>
  <si>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</si>
  <si>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</si>
  <si>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</si>
  <si>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</si>
  <si>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</si>
  <si>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</si>
  <si>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</si>
  <si>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</si>
  <si>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</si>
  <si>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</si>
  <si>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</si>
  <si>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</si>
  <si>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</si>
  <si>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</si>
  <si>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</si>
  <si>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</si>
  <si>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</si>
  <si>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</si>
  <si>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</si>
  <si>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</si>
  <si>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</si>
  <si>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</si>
  <si>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</si>
  <si>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</si>
  <si>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</si>
  <si>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</si>
  <si>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</si>
  <si>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</si>
  <si>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</si>
  <si>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</si>
  <si>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</si>
  <si>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</si>
  <si>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</si>
  <si>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</si>
  <si>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</si>
  <si>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</si>
  <si>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</si>
  <si>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</si>
  <si>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</si>
  <si>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</si>
  <si>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</si>
  <si>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</si>
  <si>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</si>
  <si>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</si>
  <si>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</si>
  <si>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</si>
  <si>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</si>
  <si>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</si>
  <si>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</si>
  <si>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</si>
  <si>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</si>
  <si>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</si>
  <si>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</si>
  <si>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</si>
  <si>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</si>
  <si>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</si>
  <si>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</si>
  <si>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</si>
  <si>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</si>
  <si>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</si>
  <si>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</si>
  <si>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</si>
  <si>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</si>
  <si>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</si>
  <si>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</si>
  <si>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</si>
  <si>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</si>
  <si>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</si>
  <si>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</si>
  <si>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</si>
  <si>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</si>
  <si>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</si>
  <si>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</si>
  <si>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</si>
  <si>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</si>
  <si>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</si>
  <si>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</si>
  <si>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</si>
  <si>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</si>
  <si>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</si>
  <si>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</si>
  <si>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</si>
  <si>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</si>
  <si>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</si>
  <si>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</si>
  <si>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</si>
  <si>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</si>
  <si>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</si>
  <si>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</si>
  <si>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</si>
  <si>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</si>
  <si>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</si>
  <si>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</si>
  <si>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</si>
  <si>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</si>
  <si>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</si>
  <si>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</si>
  <si>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</si>
  <si>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</si>
  <si>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</si>
  <si>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</si>
  <si>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</si>
  <si>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</si>
  <si>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</si>
  <si>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</si>
  <si>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</si>
  <si>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</si>
  <si>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</si>
  <si>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</si>
  <si>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</si>
  <si>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</si>
  <si>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</si>
  <si>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</si>
  <si>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</si>
  <si>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</si>
  <si>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</si>
  <si>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</si>
  <si>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</si>
  <si>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</si>
  <si>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</si>
  <si>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</si>
  <si>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</si>
  <si>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</si>
  <si>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</si>
  <si>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</si>
  <si>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</si>
  <si>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</si>
  <si>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</si>
  <si>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</si>
  <si>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</si>
  <si>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</si>
  <si>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</si>
  <si>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</si>
  <si>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</si>
  <si>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</si>
  <si>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</si>
  <si>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</si>
  <si>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</si>
  <si>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</si>
  <si>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</si>
  <si>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</si>
  <si>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</si>
  <si>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</si>
  <si>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</si>
  <si>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</si>
  <si>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</si>
  <si>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</si>
  <si>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</si>
  <si>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</si>
  <si>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</si>
  <si>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</si>
  <si>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</si>
  <si>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</si>
  <si>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</si>
  <si>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</si>
  <si>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</si>
  <si>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</si>
  <si>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</si>
  <si>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</si>
  <si>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</si>
  <si>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</si>
  <si>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</si>
  <si>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</si>
  <si>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</si>
  <si>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</si>
  <si>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</si>
  <si>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</si>
  <si>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</si>
  <si>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</si>
  <si>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</si>
  <si>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</si>
  <si>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</si>
  <si>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</si>
  <si>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</si>
  <si>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</si>
  <si>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</si>
  <si>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</si>
  <si>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</si>
  <si>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</si>
  <si>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</si>
  <si>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</si>
  <si>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</si>
  <si>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</si>
  <si>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</si>
  <si>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</si>
  <si>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</si>
  <si>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</si>
  <si>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</si>
  <si>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</si>
  <si>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</si>
  <si>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</si>
  <si>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</si>
  <si>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</si>
  <si>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</si>
  <si>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</si>
  <si>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</si>
  <si>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</si>
  <si>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</si>
  <si>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</si>
  <si>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</si>
  <si>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</si>
  <si>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</si>
  <si>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</si>
  <si>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</si>
  <si>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</si>
  <si>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</si>
  <si>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</si>
  <si>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</si>
  <si>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</si>
  <si>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</si>
  <si>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</si>
  <si>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</si>
  <si>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</si>
  <si>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</si>
  <si>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</si>
  <si>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</si>
  <si>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</si>
  <si>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</si>
  <si>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</si>
  <si>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</si>
  <si>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</si>
  <si>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</si>
  <si>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</si>
  <si>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</si>
  <si>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</si>
  <si>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</si>
  <si>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</si>
  <si>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</si>
  <si>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</si>
  <si>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</si>
  <si>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</si>
  <si>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</si>
  <si>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</si>
  <si>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</si>
  <si>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</si>
  <si>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</si>
  <si>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</si>
  <si>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</si>
  <si>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</si>
  <si>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</si>
  <si>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</si>
  <si>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</si>
  <si>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</si>
  <si>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</si>
  <si>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</si>
  <si>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</si>
  <si>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</si>
  <si>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</si>
  <si>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</si>
  <si>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</si>
  <si>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</si>
  <si>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</si>
  <si>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</si>
  <si>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</si>
  <si>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</si>
  <si>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</si>
  <si>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</si>
  <si>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</si>
  <si>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</si>
  <si>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</si>
  <si>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</si>
  <si>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</si>
  <si>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</si>
  <si>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</si>
  <si>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</si>
  <si>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</si>
  <si>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</si>
  <si>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</si>
  <si>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</si>
  <si>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</si>
  <si>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</si>
  <si>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</si>
  <si>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</si>
  <si>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</si>
  <si>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</si>
  <si>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</si>
  <si>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</si>
  <si>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</si>
  <si>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</si>
  <si>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</si>
  <si>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</si>
  <si>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</si>
  <si>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</si>
  <si>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</si>
  <si>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</si>
  <si>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</si>
  <si>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</si>
  <si>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</si>
  <si>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</si>
  <si>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</si>
  <si>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</si>
  <si>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</si>
  <si>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</si>
  <si>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</si>
  <si>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</si>
  <si>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</si>
  <si>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</si>
  <si>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</si>
  <si>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</si>
  <si>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</si>
  <si>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</si>
  <si>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</si>
  <si>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</si>
  <si>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</si>
  <si>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</si>
  <si>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</si>
  <si>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</si>
  <si>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</si>
  <si>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</si>
  <si>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</si>
  <si>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</si>
  <si>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</si>
  <si>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</si>
  <si>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</si>
  <si>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</si>
  <si>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</si>
  <si>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</si>
  <si>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</si>
  <si>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</si>
  <si>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</si>
  <si>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</si>
  <si>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</si>
  <si>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</si>
  <si>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</si>
  <si>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</si>
  <si>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</si>
  <si>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</si>
  <si>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</si>
  <si>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</si>
  <si>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</si>
  <si>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</si>
  <si>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</si>
  <si>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</si>
  <si>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</si>
  <si>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</si>
  <si>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</si>
  <si>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</si>
  <si>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</si>
  <si>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</si>
  <si>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</si>
  <si>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</si>
  <si>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</si>
  <si>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</si>
  <si>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</si>
  <si>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</si>
  <si>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</si>
  <si>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</si>
  <si>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</si>
  <si>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</si>
  <si>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</si>
  <si>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</si>
  <si>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</si>
  <si>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</si>
  <si>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</si>
  <si>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</si>
  <si>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</si>
  <si>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</si>
  <si>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</si>
  <si>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</si>
  <si>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</si>
  <si>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</si>
  <si>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</si>
  <si>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</si>
  <si>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</si>
  <si>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</si>
  <si>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</si>
  <si>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</si>
  <si>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</si>
  <si>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</si>
  <si>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</si>
  <si>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</si>
  <si>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</si>
  <si>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</si>
  <si>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</si>
  <si>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</si>
  <si>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</si>
  <si>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</si>
  <si>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</si>
  <si>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</si>
  <si>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</si>
  <si>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</si>
  <si>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</si>
  <si>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</si>
  <si>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</si>
  <si>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</si>
  <si>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</si>
  <si>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</si>
  <si>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</si>
  <si>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</si>
  <si>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</si>
  <si>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</si>
  <si>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</si>
  <si>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</si>
  <si>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</si>
  <si>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</si>
  <si>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</si>
  <si>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</si>
  <si>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</si>
  <si>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</si>
  <si>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</si>
  <si>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</si>
  <si>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</si>
  <si>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</si>
  <si>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</si>
  <si>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</si>
  <si>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</si>
  <si>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</si>
  <si>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</si>
  <si>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</si>
  <si>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</si>
  <si>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</si>
  <si>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</si>
  <si>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</si>
  <si>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</si>
  <si>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</si>
  <si>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</si>
  <si>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</si>
  <si>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</si>
  <si>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</si>
  <si>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</si>
  <si>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</si>
  <si>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</si>
  <si>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</si>
  <si>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</si>
  <si>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</si>
  <si>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</si>
  <si>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</si>
  <si>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</si>
  <si>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</si>
  <si>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</si>
  <si>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</si>
  <si>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</si>
  <si>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</si>
  <si>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</si>
  <si>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</si>
  <si>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</si>
  <si>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</si>
  <si>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</si>
  <si>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</si>
  <si>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</si>
  <si>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</si>
  <si>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</si>
  <si>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</si>
  <si>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</si>
  <si>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</si>
  <si>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</si>
  <si>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</si>
  <si>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</si>
  <si>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</si>
  <si>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</si>
  <si>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</si>
  <si>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</si>
  <si>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</si>
  <si>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</si>
  <si>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</si>
  <si>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</si>
  <si>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</si>
  <si>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</si>
  <si>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</si>
  <si>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</si>
  <si>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</si>
  <si>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</si>
  <si>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</si>
  <si>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</si>
  <si>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</si>
  <si>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</si>
  <si>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</si>
  <si>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</si>
  <si>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</si>
  <si>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</si>
  <si>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</si>
  <si>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</si>
  <si>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</si>
  <si>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</si>
  <si>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</si>
  <si>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</si>
  <si>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</si>
  <si>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</si>
  <si>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</si>
  <si>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</si>
  <si>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</si>
  <si>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</si>
  <si>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</si>
  <si>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</si>
  <si>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</si>
  <si>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</si>
  <si>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</si>
  <si>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</si>
  <si>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</si>
  <si>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</si>
  <si>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</si>
  <si>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</si>
  <si>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</si>
  <si>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</si>
  <si>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</si>
  <si>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</si>
  <si>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</si>
  <si>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</si>
  <si>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</si>
  <si>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</si>
  <si>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</si>
  <si>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</si>
  <si>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</si>
  <si>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</si>
  <si>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</si>
  <si>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</si>
  <si>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</si>
  <si>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</si>
  <si>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</si>
  <si>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</si>
  <si>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</si>
  <si>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</si>
  <si>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</si>
  <si>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</si>
  <si>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</si>
  <si>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</si>
  <si>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</si>
  <si>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</si>
  <si>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</si>
  <si>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</si>
  <si>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</si>
  <si>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</si>
  <si>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</si>
  <si>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</si>
  <si>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</si>
  <si>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</si>
  <si>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</si>
  <si>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</si>
  <si>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</si>
  <si>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</si>
  <si>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</si>
  <si>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</si>
  <si>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</si>
  <si>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</si>
  <si>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</si>
  <si>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</si>
  <si>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</si>
  <si>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</si>
  <si>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</si>
  <si>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</si>
  <si>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</si>
  <si>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</si>
  <si>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</si>
  <si>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</si>
  <si>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</si>
  <si>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</si>
  <si>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</si>
  <si>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</si>
  <si>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</si>
  <si>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</si>
  <si>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</si>
  <si>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</si>
  <si>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</si>
  <si>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</si>
  <si>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</si>
  <si>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</si>
  <si>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</si>
  <si>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</si>
  <si>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</si>
  <si>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</si>
  <si>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</si>
  <si>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</si>
  <si>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</si>
  <si>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</si>
  <si>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</si>
  <si>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</si>
  <si>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</si>
  <si>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</si>
  <si>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</si>
  <si>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</si>
  <si>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</si>
  <si>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</si>
  <si>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</si>
  <si>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</si>
  <si>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</si>
  <si>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</si>
  <si>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</si>
  <si>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</si>
  <si>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</si>
  <si>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</si>
  <si>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</si>
  <si>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</si>
  <si>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</si>
  <si>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</si>
  <si>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</si>
  <si>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</si>
  <si>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</si>
  <si>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</si>
  <si>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</si>
  <si>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</si>
  <si>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</si>
  <si>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</si>
  <si>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</si>
  <si>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</si>
  <si>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</si>
  <si>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</si>
  <si>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</si>
  <si>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</si>
  <si>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</si>
  <si>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</si>
  <si>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</si>
  <si>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</si>
  <si>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</si>
  <si>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</si>
  <si>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</si>
  <si>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</si>
  <si>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</si>
  <si>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</si>
  <si>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</si>
  <si>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</si>
  <si>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</si>
  <si>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</si>
  <si>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</si>
  <si>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</si>
  <si>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</si>
  <si>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</si>
  <si>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</si>
  <si>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</si>
  <si>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</si>
  <si>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</si>
  <si>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</si>
  <si>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</si>
  <si>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</si>
  <si>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</si>
  <si>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</si>
  <si>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</si>
  <si>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</si>
  <si>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</si>
  <si>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</si>
  <si>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</si>
  <si>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</si>
  <si>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</si>
  <si>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</si>
  <si>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</si>
  <si>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</si>
  <si>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</si>
  <si>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</si>
  <si>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</si>
  <si>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</si>
  <si>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</si>
  <si>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</si>
  <si>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</si>
  <si>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</si>
  <si>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</si>
  <si>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</si>
  <si>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</si>
  <si>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</si>
  <si>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</si>
  <si>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</si>
  <si>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</si>
  <si>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</si>
  <si>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</si>
  <si>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</si>
  <si>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</si>
  <si>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</si>
  <si>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</si>
  <si>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</si>
  <si>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</si>
  <si>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</si>
  <si>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</si>
  <si>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</si>
  <si>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</si>
  <si>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</si>
  <si>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</si>
  <si>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</si>
  <si>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</si>
  <si>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</si>
  <si>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</si>
  <si>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</si>
  <si>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</si>
  <si>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</si>
  <si>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</si>
  <si>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</si>
  <si>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</si>
  <si>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</si>
  <si>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</si>
  <si>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</si>
  <si>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</si>
  <si>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</si>
  <si>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</si>
  <si>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</si>
  <si>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</si>
  <si>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</si>
  <si>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</si>
  <si>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</si>
  <si>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</si>
  <si>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</si>
  <si>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</si>
  <si>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</si>
  <si>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</si>
  <si>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</si>
  <si>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</si>
  <si>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</si>
  <si>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</si>
  <si>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</si>
  <si>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</si>
  <si>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</si>
  <si>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</si>
  <si>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</si>
  <si>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</si>
  <si>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</si>
  <si>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</si>
  <si>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</si>
  <si>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</si>
  <si>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</si>
  <si>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</si>
  <si>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</si>
  <si>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</si>
  <si>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</si>
  <si>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</si>
  <si>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</si>
  <si>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</si>
  <si>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</si>
  <si>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</si>
  <si>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</si>
  <si>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</si>
  <si>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</si>
  <si>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</si>
  <si>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</si>
  <si>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</si>
  <si>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</si>
  <si>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</si>
  <si>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</si>
  <si>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</si>
  <si>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</si>
  <si>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</si>
  <si>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</si>
  <si>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</si>
  <si>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</si>
  <si>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</si>
  <si>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</si>
  <si>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</si>
  <si>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</si>
  <si>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</si>
  <si>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</si>
  <si>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</si>
  <si>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</si>
  <si>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</si>
  <si>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</si>
  <si>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</si>
  <si>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</si>
  <si>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</si>
  <si>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</si>
  <si>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</si>
  <si>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</si>
  <si>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</si>
  <si>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</si>
  <si>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</si>
  <si>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</si>
  <si>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</si>
  <si>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</si>
  <si>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</si>
  <si>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</si>
  <si>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</si>
  <si>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</si>
  <si>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</si>
  <si>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</si>
  <si>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</si>
  <si>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</si>
  <si>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</si>
  <si>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</si>
  <si>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</si>
  <si>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</si>
  <si>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</si>
  <si>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</si>
  <si>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</si>
  <si>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</si>
  <si>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</si>
  <si>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</si>
  <si>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</si>
  <si>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</si>
  <si>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</si>
  <si>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</si>
  <si>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</si>
  <si>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</si>
  <si>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</si>
  <si>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</si>
  <si>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</si>
  <si>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</si>
  <si>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</si>
  <si>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</si>
  <si>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</si>
  <si>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</si>
  <si>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</si>
  <si>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</si>
  <si>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</si>
  <si>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</si>
  <si>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</si>
  <si>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</si>
  <si>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</si>
  <si>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</si>
  <si>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</si>
  <si>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</si>
  <si>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</si>
  <si>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</si>
  <si>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</si>
  <si>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</si>
  <si>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</si>
  <si>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</si>
  <si>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</si>
  <si>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</si>
  <si>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</si>
  <si>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</si>
  <si>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</si>
  <si>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</si>
  <si>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</si>
  <si>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</si>
  <si>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</si>
  <si>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</si>
  <si>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</si>
  <si>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</si>
  <si>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</si>
  <si>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</si>
  <si>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</si>
  <si>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</si>
  <si>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</si>
  <si>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</si>
  <si>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</si>
  <si>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</si>
  <si>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</si>
  <si>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</si>
  <si>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</si>
  <si>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</si>
  <si>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</si>
  <si>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</si>
  <si>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</si>
  <si>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</si>
  <si>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</si>
  <si>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</si>
  <si>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</si>
  <si>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</si>
  <si>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</si>
  <si>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</si>
  <si>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</si>
  <si>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</si>
  <si>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</si>
  <si>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</si>
  <si>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</si>
  <si>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</si>
  <si>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</si>
  <si>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</si>
  <si>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</si>
  <si>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</si>
  <si>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</si>
  <si>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</si>
  <si>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</si>
  <si>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</si>
  <si>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</si>
  <si>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</si>
  <si>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</si>
  <si>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</si>
  <si>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</si>
  <si>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</si>
  <si>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</si>
  <si>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</si>
  <si>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</si>
  <si>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</si>
  <si>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</si>
  <si>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</si>
  <si>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</si>
  <si>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</si>
  <si>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</si>
  <si>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</si>
  <si>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</si>
  <si>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</si>
  <si>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</si>
  <si>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</si>
  <si>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</si>
  <si>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</si>
  <si>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</si>
  <si>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</si>
  <si>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</si>
  <si>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</si>
  <si>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</si>
  <si>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</si>
  <si>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</si>
  <si>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</si>
  <si>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</si>
  <si>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</si>
  <si>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</si>
  <si>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</si>
  <si>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</si>
  <si>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</si>
  <si>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</si>
  <si>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</si>
  <si>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</si>
  <si>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</si>
  <si>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</si>
  <si>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</si>
  <si>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</si>
  <si>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</si>
  <si>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</si>
  <si>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</si>
  <si>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</si>
  <si>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</si>
  <si>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</si>
  <si>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</si>
  <si>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</si>
  <si>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</si>
  <si>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</si>
  <si>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</si>
  <si>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</si>
  <si>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</si>
  <si>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</si>
  <si>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</si>
  <si>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</si>
  <si>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</si>
  <si>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</si>
  <si>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</si>
  <si>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</si>
  <si>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</si>
  <si>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</si>
  <si>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</si>
  <si>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</si>
  <si>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</si>
  <si>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</si>
  <si>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</si>
  <si>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</si>
  <si>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</si>
  <si>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</si>
  <si>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</si>
  <si>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</si>
  <si>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</si>
  <si>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</si>
  <si>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</si>
  <si>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</si>
  <si>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</si>
  <si>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</si>
  <si>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</si>
  <si>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</si>
  <si>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</si>
  <si>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</si>
  <si>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</si>
  <si>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</si>
  <si>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</si>
  <si>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</si>
  <si>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</si>
  <si>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</si>
  <si>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</si>
  <si>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</si>
  <si>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</si>
  <si>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</si>
  <si>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</si>
  <si>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</si>
  <si>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</si>
  <si>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</si>
  <si>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</si>
  <si>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</si>
  <si>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</si>
  <si>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</si>
  <si>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</si>
  <si>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</si>
  <si>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</si>
  <si>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</si>
  <si>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</si>
  <si>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</si>
  <si>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</si>
  <si>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</si>
  <si>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</si>
  <si>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</si>
  <si>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</si>
  <si>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</si>
  <si>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</si>
  <si>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</si>
  <si>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</si>
  <si>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</si>
  <si>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</si>
  <si>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</si>
  <si>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</si>
  <si>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</si>
  <si>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</si>
  <si>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</si>
  <si>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</si>
  <si>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</si>
  <si>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</si>
  <si>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</si>
  <si>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</si>
  <si>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</si>
  <si>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</si>
  <si>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</si>
  <si>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</si>
  <si>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</si>
  <si>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</si>
  <si>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</si>
  <si>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</si>
  <si>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</si>
  <si>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</si>
  <si>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</si>
  <si>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</si>
  <si>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</si>
  <si>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</si>
  <si>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</si>
  <si>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</si>
  <si>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</si>
  <si>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</si>
  <si>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</si>
  <si>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</si>
  <si>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</si>
  <si>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</si>
  <si>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</si>
  <si>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</si>
  <si>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</si>
  <si>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</si>
  <si>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</si>
  <si>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</si>
  <si>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</si>
  <si>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</si>
  <si>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</si>
  <si>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</si>
  <si>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</si>
  <si>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</si>
  <si>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</si>
  <si>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</si>
  <si>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</si>
  <si>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</si>
  <si>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</si>
  <si>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</si>
  <si>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</si>
  <si>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</si>
  <si>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</si>
  <si>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</si>
  <si>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</si>
  <si>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</si>
  <si>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</si>
  <si>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</si>
  <si>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</si>
  <si>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</si>
  <si>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</si>
  <si>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</si>
  <si>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</si>
  <si>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</si>
  <si>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</si>
  <si>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</si>
  <si>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</si>
  <si>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</si>
  <si>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</si>
  <si>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</si>
  <si>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</si>
  <si>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</si>
  <si>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</si>
  <si>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</si>
  <si>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</si>
  <si>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</si>
  <si>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</si>
  <si>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</si>
  <si>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</si>
  <si>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</si>
  <si>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</si>
  <si>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</si>
  <si>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</si>
  <si>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</si>
  <si>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</si>
  <si>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</si>
  <si>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</si>
  <si>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</si>
  <si>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</si>
  <si>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</si>
  <si>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</si>
  <si>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</si>
  <si>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</si>
  <si>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</si>
  <si>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</si>
  <si>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</si>
  <si>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</si>
  <si>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</si>
  <si>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</si>
  <si>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</si>
  <si>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</si>
  <si>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</si>
  <si>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</si>
  <si>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</si>
  <si>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</si>
  <si>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</si>
  <si>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</si>
  <si>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</si>
  <si>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</si>
  <si>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</si>
  <si>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</si>
  <si>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</si>
  <si>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</si>
  <si>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</si>
  <si>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</si>
  <si>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</si>
  <si>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</si>
  <si>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</si>
  <si>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</si>
  <si>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</si>
  <si>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</si>
  <si>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</si>
  <si>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</si>
  <si>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</si>
  <si>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</si>
  <si>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</si>
  <si>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</si>
  <si>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</si>
  <si>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</si>
  <si>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</si>
  <si>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</si>
  <si>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</si>
  <si>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</si>
  <si>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</si>
  <si>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</si>
  <si>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</si>
  <si>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</si>
  <si>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</si>
  <si>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</si>
  <si>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</si>
  <si>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</si>
  <si>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</si>
  <si>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</si>
  <si>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</si>
  <si>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</si>
  <si>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</si>
  <si>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</si>
  <si>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</si>
  <si>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</si>
  <si>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</si>
  <si>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</si>
  <si>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</si>
  <si>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</si>
  <si>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</si>
  <si>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</si>
  <si>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</si>
  <si>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</si>
  <si>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</si>
  <si>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</si>
  <si>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</si>
  <si>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</si>
  <si>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</si>
  <si>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</si>
  <si>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</si>
  <si>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</si>
  <si>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</si>
  <si>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</si>
  <si>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</si>
  <si>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</si>
  <si>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</si>
  <si>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</si>
  <si>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</si>
  <si>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</si>
  <si>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</si>
  <si>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</si>
  <si>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</si>
  <si>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</si>
  <si>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</si>
  <si>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</si>
  <si>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</si>
  <si>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</si>
  <si>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</si>
  <si>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</si>
  <si>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</si>
  <si>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</si>
  <si>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</si>
  <si>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</si>
  <si>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</si>
  <si>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</si>
  <si>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</si>
  <si>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</si>
  <si>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</si>
  <si>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</si>
  <si>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</si>
  <si>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</si>
  <si>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</si>
  <si>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</si>
  <si>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</si>
  <si>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</si>
  <si>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</si>
  <si>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</si>
  <si>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</si>
  <si>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</si>
  <si>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</si>
  <si>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</si>
  <si>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</si>
  <si>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</si>
  <si>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</si>
  <si>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</si>
  <si>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</si>
  <si>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</si>
  <si>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</si>
  <si>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</si>
  <si>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</si>
  <si>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</si>
  <si>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</si>
  <si>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</si>
  <si>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</si>
  <si>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</si>
  <si>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</si>
  <si>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</si>
  <si>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</si>
  <si>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</si>
  <si>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</si>
  <si>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</si>
  <si>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</si>
  <si>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</si>
  <si>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</si>
  <si>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</si>
  <si>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</si>
  <si>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</si>
  <si>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</si>
  <si>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</si>
  <si>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</si>
  <si>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</si>
  <si>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</si>
  <si>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</si>
  <si>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</si>
  <si>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</si>
  <si>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</si>
  <si>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</si>
  <si>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</si>
  <si>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</si>
  <si>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</si>
  <si>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</si>
  <si>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</si>
  <si>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</si>
  <si>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</si>
  <si>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</si>
  <si>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</si>
  <si>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</si>
  <si>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</si>
  <si>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</si>
  <si>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</si>
  <si>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</si>
  <si>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</si>
  <si>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</si>
  <si>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</si>
  <si>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</si>
  <si>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</si>
  <si>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</si>
  <si>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</si>
  <si>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</si>
  <si>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</si>
  <si>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</si>
  <si>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</si>
  <si>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</si>
  <si>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</si>
  <si>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</si>
  <si>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</si>
  <si>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</si>
  <si>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</si>
  <si>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</si>
  <si>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</si>
  <si>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</si>
  <si>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</si>
  <si>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</si>
  <si>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</si>
  <si>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</si>
  <si>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</si>
  <si>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</si>
  <si>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</si>
  <si>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</si>
  <si>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</si>
  <si>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</si>
  <si>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</si>
  <si>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</si>
  <si>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</si>
  <si>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</si>
  <si>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</si>
  <si>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</si>
  <si>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</si>
  <si>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</si>
  <si>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</si>
  <si>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</si>
  <si>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</si>
  <si>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</si>
  <si>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</si>
  <si>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</si>
  <si>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</si>
  <si>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</si>
  <si>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</si>
  <si>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</si>
  <si>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</si>
  <si>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</si>
  <si>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</si>
  <si>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</si>
  <si>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</si>
  <si>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</si>
  <si>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</si>
  <si>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</si>
  <si>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</si>
  <si>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</si>
  <si>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</si>
  <si>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</si>
  <si>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</si>
  <si>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</si>
  <si>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</si>
  <si>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</si>
  <si>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</si>
  <si>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</si>
  <si>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</si>
  <si>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</si>
  <si>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</si>
  <si>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</si>
  <si>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</si>
  <si>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</si>
  <si>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</si>
  <si>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</si>
  <si>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</si>
  <si>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</si>
  <si>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</si>
  <si>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</si>
  <si>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</si>
  <si>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</si>
  <si>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</si>
  <si>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</si>
  <si>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</si>
  <si>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</si>
  <si>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</si>
  <si>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</si>
  <si>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</si>
  <si>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</si>
  <si>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</si>
  <si>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</si>
  <si>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</si>
  <si>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</si>
  <si>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</si>
  <si>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</si>
  <si>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</si>
  <si>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</si>
  <si>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</si>
  <si>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</si>
  <si>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</si>
  <si>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</si>
  <si>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</si>
  <si>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</si>
  <si>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</si>
  <si>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</si>
  <si>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</si>
  <si>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</si>
  <si>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</si>
  <si>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</si>
  <si>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</si>
  <si>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</si>
  <si>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</si>
  <si>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</si>
  <si>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</si>
  <si>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</si>
  <si>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</si>
  <si>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</si>
  <si>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</si>
  <si>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</si>
  <si>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</si>
  <si>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</si>
  <si>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</si>
  <si>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</si>
  <si>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</si>
  <si>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</si>
  <si>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</si>
  <si>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</si>
  <si>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</si>
  <si>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</si>
  <si>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</si>
  <si>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</si>
  <si>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</si>
  <si>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</si>
  <si>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</si>
  <si>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</si>
  <si>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</si>
  <si>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</si>
  <si>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</si>
  <si>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</si>
  <si>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</si>
  <si>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</si>
  <si>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</si>
  <si>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</si>
  <si>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</si>
  <si>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</si>
  <si>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</si>
  <si>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</si>
  <si>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</si>
  <si>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</si>
  <si>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</si>
  <si>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</si>
  <si>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</si>
  <si>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</si>
  <si>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</si>
  <si>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</si>
  <si>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</si>
  <si>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</si>
  <si>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</si>
  <si>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</si>
  <si>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</si>
  <si>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</si>
  <si>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</si>
  <si>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</si>
  <si>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</si>
  <si>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</si>
  <si>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</si>
  <si>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</si>
  <si>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</si>
  <si>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</si>
  <si>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</si>
  <si>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</si>
  <si>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</si>
  <si>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</si>
  <si>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</si>
  <si>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</si>
  <si>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</si>
  <si>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</si>
  <si>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</si>
  <si>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</si>
  <si>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</si>
  <si>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</si>
  <si>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</si>
  <si>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</si>
  <si>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</si>
  <si>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</si>
  <si>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</si>
  <si>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</si>
  <si>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</si>
  <si>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</si>
  <si>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</si>
  <si>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</si>
  <si>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</si>
  <si>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</si>
  <si>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</si>
  <si>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</si>
  <si>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</si>
  <si>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</si>
  <si>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</si>
  <si>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</si>
  <si>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</si>
  <si>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</si>
  <si>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</si>
  <si>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</si>
  <si>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</si>
  <si>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</si>
  <si>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</si>
  <si>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</si>
  <si>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</si>
  <si>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</si>
  <si>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</si>
  <si>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</si>
  <si>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</si>
  <si>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</si>
  <si>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</si>
  <si>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</si>
  <si>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</si>
  <si>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</si>
  <si>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</si>
  <si>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</si>
  <si>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</si>
  <si>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</si>
  <si>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</si>
  <si>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</si>
  <si>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</si>
  <si>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</si>
  <si>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</si>
  <si>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</si>
  <si>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</si>
  <si>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</si>
  <si>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</si>
  <si>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</si>
  <si>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</si>
  <si>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</si>
  <si>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</si>
  <si>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</si>
  <si>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</si>
  <si>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</si>
  <si>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</si>
  <si>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</si>
  <si>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</si>
  <si>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</si>
  <si>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</si>
  <si>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</si>
  <si>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</si>
  <si>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</si>
  <si>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</si>
  <si>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</si>
  <si>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</si>
  <si>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</si>
  <si>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</si>
  <si>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</si>
  <si>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</si>
  <si>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</si>
  <si>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</si>
  <si>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</si>
  <si>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</si>
  <si>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</si>
  <si>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</si>
  <si>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</si>
  <si>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</si>
  <si>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</si>
  <si>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</si>
  <si>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</si>
  <si>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</si>
  <si>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</si>
  <si>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</si>
  <si>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</si>
  <si>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</si>
  <si>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</si>
  <si>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</si>
  <si>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</si>
  <si>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</si>
  <si>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</si>
  <si>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</si>
  <si>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</si>
  <si>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</si>
  <si>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</si>
  <si>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</si>
  <si>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</si>
  <si>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</si>
  <si>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</si>
  <si>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</si>
  <si>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</si>
  <si>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</si>
  <si>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</si>
  <si>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</si>
  <si>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</si>
  <si>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</si>
  <si>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</si>
  <si>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</si>
  <si>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</si>
  <si>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</si>
  <si>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</si>
  <si>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</si>
  <si>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</si>
  <si>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</si>
  <si>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</si>
  <si>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</si>
  <si>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</si>
  <si>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</si>
  <si>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</si>
  <si>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</si>
  <si>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</si>
  <si>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</si>
  <si>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</si>
  <si>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</si>
  <si>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</si>
  <si>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</si>
  <si>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</si>
  <si>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</si>
  <si>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</si>
  <si>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</si>
  <si>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</si>
  <si>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</si>
  <si>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</si>
  <si>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</si>
  <si>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</si>
  <si>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</si>
  <si>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</si>
  <si>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</si>
  <si>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</si>
  <si>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</si>
  <si>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</si>
  <si>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</si>
  <si>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</si>
  <si>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</si>
  <si>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</si>
  <si>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</si>
  <si>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</si>
  <si>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</si>
  <si>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</si>
  <si>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</si>
  <si>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</si>
  <si>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</si>
  <si>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</si>
  <si>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</si>
  <si>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</si>
  <si>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</si>
  <si>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</si>
  <si>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</si>
  <si>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</si>
  <si>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</si>
  <si>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</si>
  <si>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</si>
  <si>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</si>
  <si>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</si>
  <si>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</si>
  <si>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</si>
  <si>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</si>
  <si>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</si>
  <si>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</si>
  <si>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</si>
  <si>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</si>
  <si>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</si>
  <si>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</si>
  <si>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</si>
  <si>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</si>
  <si>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</si>
  <si>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</si>
  <si>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</si>
  <si>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</si>
  <si>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</si>
  <si>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</si>
  <si>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</si>
  <si>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</si>
  <si>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</si>
  <si>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</si>
  <si>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</si>
  <si>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</si>
  <si>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</si>
  <si>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</si>
  <si>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</si>
  <si>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</si>
  <si>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</si>
  <si>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</si>
  <si>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</si>
  <si>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</si>
  <si>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</si>
  <si>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</si>
  <si>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</si>
  <si>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</si>
  <si>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</si>
  <si>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</si>
  <si>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</si>
  <si>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</si>
  <si>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</si>
  <si>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</si>
  <si>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</si>
  <si>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</si>
  <si>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</si>
  <si>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</si>
  <si>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</si>
  <si>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</si>
  <si>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</si>
  <si>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</si>
  <si>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</si>
  <si>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</si>
  <si>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</si>
  <si>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</si>
  <si>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</si>
  <si>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</si>
  <si>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</si>
  <si>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</si>
  <si>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</si>
  <si>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</si>
  <si>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</si>
  <si>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</si>
  <si>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</si>
  <si>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</si>
  <si>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</si>
  <si>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</si>
  <si>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</si>
  <si>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</si>
  <si>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</si>
  <si>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</si>
  <si>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</si>
  <si>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</si>
  <si>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</si>
  <si>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</si>
  <si>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</si>
  <si>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</si>
  <si>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</si>
  <si>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</si>
  <si>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</si>
  <si>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</si>
  <si>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</si>
  <si>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</si>
  <si>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</si>
  <si>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</si>
  <si>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</si>
  <si>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</si>
  <si>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</si>
  <si>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</si>
  <si>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</si>
  <si>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</si>
  <si>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</si>
  <si>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</si>
  <si>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</si>
  <si>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</si>
  <si>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</si>
  <si>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</si>
  <si>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</si>
  <si>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</si>
  <si>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</si>
  <si>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</si>
  <si>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</si>
  <si>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</si>
  <si>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</si>
  <si>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</si>
  <si>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</si>
  <si>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</si>
  <si>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</si>
  <si>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</si>
  <si>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</si>
  <si>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</si>
  <si>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</si>
  <si>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</si>
  <si>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</si>
  <si>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</si>
  <si>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</si>
  <si>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</si>
  <si>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</si>
  <si>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</si>
  <si>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</si>
  <si>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</si>
  <si>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</si>
  <si>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</si>
  <si>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</si>
  <si>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</si>
  <si>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</si>
  <si>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</si>
  <si>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</si>
  <si>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</si>
  <si>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</si>
  <si>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</si>
  <si>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</si>
  <si>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</si>
  <si>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</si>
  <si>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</si>
  <si>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</si>
  <si>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</si>
  <si>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</si>
  <si>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</si>
  <si>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</si>
  <si>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</si>
  <si>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</si>
  <si>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</si>
  <si>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</si>
  <si>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</si>
  <si>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</si>
  <si>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</si>
  <si>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</si>
  <si>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</si>
  <si>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</si>
  <si>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</si>
  <si>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</si>
  <si>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</si>
  <si>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</si>
  <si>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</si>
  <si>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</si>
  <si>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</si>
  <si>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</si>
  <si>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</si>
  <si>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</si>
  <si>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</si>
  <si>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</si>
  <si>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</si>
  <si>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</si>
  <si>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</si>
  <si>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</si>
  <si>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</si>
  <si>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</si>
  <si>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</si>
  <si>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</si>
  <si>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</si>
  <si>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</si>
  <si>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</si>
  <si>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</si>
  <si>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</si>
  <si>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</si>
  <si>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</si>
  <si>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</si>
  <si>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</si>
  <si>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</si>
  <si>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</si>
  <si>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</si>
  <si>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</si>
  <si>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</si>
  <si>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</si>
  <si>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</si>
  <si>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</si>
  <si>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</si>
  <si>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</si>
  <si>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</si>
  <si>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</si>
  <si>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</si>
  <si>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</si>
  <si>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</si>
  <si>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</si>
  <si>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</si>
  <si>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</si>
  <si>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</si>
  <si>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</si>
  <si>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</si>
  <si>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</si>
  <si>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</si>
  <si>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</si>
  <si>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</si>
  <si>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</si>
  <si>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</si>
  <si>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</si>
  <si>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</si>
  <si>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</si>
  <si>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</si>
  <si>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</si>
  <si>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</si>
  <si>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</si>
  <si>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</si>
  <si>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</si>
  <si>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</si>
  <si>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</si>
  <si>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</si>
  <si>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</si>
  <si>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</si>
  <si>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</si>
  <si>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</si>
  <si>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</si>
  <si>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</si>
  <si>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</si>
  <si>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</si>
  <si>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</si>
  <si>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</si>
  <si>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</si>
  <si>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</si>
  <si>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</si>
  <si>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</si>
  <si>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</si>
  <si>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</si>
  <si>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</si>
  <si>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</si>
  <si>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</si>
  <si>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</si>
  <si>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</si>
  <si>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</si>
  <si>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</si>
  <si>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</si>
  <si>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</si>
  <si>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</si>
  <si>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</si>
  <si>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</si>
  <si>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</si>
  <si>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</si>
  <si>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</si>
  <si>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</si>
  <si>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</si>
  <si>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</si>
  <si>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</si>
  <si>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</si>
  <si>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</si>
  <si>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</si>
  <si>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</si>
  <si>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</si>
  <si>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</si>
  <si>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</si>
  <si>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</si>
  <si>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</si>
  <si>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</si>
  <si>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</si>
  <si>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</si>
  <si>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</si>
  <si>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</si>
  <si>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</si>
  <si>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</si>
  <si>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</si>
  <si>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</si>
  <si>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</si>
  <si>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</si>
  <si>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</si>
  <si>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</si>
  <si>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</si>
  <si>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</si>
  <si>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</si>
  <si>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</si>
  <si>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</si>
  <si>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</si>
  <si>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</si>
  <si>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</si>
  <si>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</si>
  <si>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</si>
  <si>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</si>
  <si>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</si>
  <si>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</si>
  <si>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</si>
  <si>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</si>
  <si>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</si>
  <si>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</si>
  <si>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</si>
  <si>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</si>
  <si>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</si>
  <si>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</si>
  <si>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</si>
  <si>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</si>
  <si>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</si>
  <si>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</si>
  <si>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</si>
  <si>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</si>
  <si>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</si>
  <si>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</si>
  <si>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</si>
  <si>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</si>
  <si>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</si>
  <si>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</si>
  <si>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</si>
  <si>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</si>
  <si>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</si>
  <si>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</si>
  <si>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</si>
  <si>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</si>
  <si>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</si>
  <si>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</si>
  <si>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</si>
  <si>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</si>
  <si>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</si>
  <si>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</si>
  <si>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</si>
  <si>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</si>
  <si>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</si>
  <si>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</si>
  <si>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</si>
  <si>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</si>
  <si>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</si>
  <si>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</si>
  <si>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</si>
  <si>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</si>
  <si>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</si>
  <si>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</si>
  <si>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</si>
  <si>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</si>
  <si>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</si>
  <si>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</si>
  <si>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</si>
  <si>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</si>
  <si>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</si>
  <si>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</si>
  <si>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</si>
  <si>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</si>
  <si>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</si>
  <si>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</si>
  <si>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</si>
  <si>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</si>
  <si>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</si>
  <si>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</si>
  <si>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</si>
  <si>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</si>
  <si>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</si>
  <si>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</si>
  <si>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</si>
  <si>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</si>
  <si>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</si>
  <si>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</si>
  <si>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</si>
  <si>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</si>
  <si>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</si>
  <si>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</si>
  <si>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</si>
  <si>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</si>
  <si>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</si>
  <si>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</si>
  <si>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</si>
  <si>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</si>
  <si>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</si>
  <si>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</si>
  <si>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</si>
  <si>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</si>
  <si>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</si>
  <si>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</si>
  <si>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</si>
  <si>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</si>
  <si>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</si>
  <si>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</si>
  <si>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</si>
  <si>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</si>
  <si>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</si>
  <si>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</si>
  <si>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</si>
  <si>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</si>
  <si>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</si>
  <si>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</si>
  <si>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</si>
  <si>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</si>
  <si>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</si>
  <si>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</si>
  <si>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</si>
  <si>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</si>
  <si>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</si>
  <si>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</si>
  <si>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</si>
  <si>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</si>
  <si>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</si>
  <si>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</si>
  <si>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</si>
  <si>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</si>
  <si>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</si>
  <si>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</si>
  <si>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</si>
  <si>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</si>
  <si>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</si>
  <si>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</si>
  <si>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</si>
  <si>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</si>
  <si>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</si>
  <si>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</si>
  <si>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</si>
  <si>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</si>
  <si>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</si>
  <si>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</si>
  <si>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</si>
  <si>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</si>
  <si>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</si>
  <si>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</si>
  <si>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</si>
  <si>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</si>
  <si>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</si>
  <si>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</si>
  <si>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</si>
  <si>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</si>
  <si>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</si>
  <si>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</si>
  <si>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</si>
  <si>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</si>
  <si>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</si>
  <si>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</si>
  <si>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</si>
  <si>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</si>
  <si>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</si>
  <si>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</si>
  <si>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</si>
  <si>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</si>
  <si>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</si>
  <si>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</si>
  <si>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</si>
  <si>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</si>
  <si>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</si>
  <si>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</si>
  <si>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</si>
  <si>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</si>
  <si>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</si>
  <si>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</si>
  <si>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</si>
  <si>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</si>
  <si>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</si>
  <si>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</si>
  <si>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</si>
  <si>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</si>
  <si>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</si>
  <si>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</si>
  <si>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</si>
  <si>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</si>
  <si>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</si>
  <si>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</si>
  <si>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</si>
  <si>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</si>
  <si>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</si>
  <si>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</si>
  <si>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</si>
  <si>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</si>
  <si>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</si>
  <si>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</si>
  <si>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</si>
  <si>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</si>
  <si>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</si>
  <si>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</si>
  <si>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</si>
  <si>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</si>
  <si>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</si>
  <si>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</si>
  <si>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</si>
  <si>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</si>
  <si>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</si>
  <si>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</si>
  <si>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</si>
  <si>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</si>
  <si>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</si>
  <si>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</si>
  <si>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</si>
  <si>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</si>
  <si>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</si>
  <si>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</si>
  <si>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</si>
  <si>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</si>
  <si>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</si>
  <si>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</si>
  <si>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</si>
  <si>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</si>
  <si>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</si>
  <si>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</si>
  <si>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</si>
  <si>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</si>
  <si>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</si>
  <si>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</si>
  <si>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</si>
  <si>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</si>
  <si>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</si>
  <si>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</si>
  <si>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</si>
  <si>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</si>
  <si>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</si>
  <si>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</si>
  <si>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</si>
  <si>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</si>
  <si>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</si>
  <si>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</si>
  <si>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</si>
  <si>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</si>
  <si>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</si>
  <si>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</si>
  <si>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</si>
  <si>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</si>
  <si>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</si>
  <si>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</si>
  <si>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</si>
  <si>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</si>
  <si>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</si>
  <si>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</si>
  <si>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</si>
  <si>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</si>
  <si>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</si>
  <si>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</si>
  <si>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</si>
  <si>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</si>
  <si>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</si>
  <si>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</si>
  <si>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</si>
  <si>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</si>
  <si>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</si>
  <si>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</si>
  <si>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</si>
  <si>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</si>
  <si>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</si>
  <si>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</si>
  <si>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</si>
  <si>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</si>
  <si>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</si>
  <si>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</si>
  <si>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</si>
  <si>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</si>
  <si>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</si>
  <si>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</si>
  <si>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</si>
  <si>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</si>
  <si>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</si>
  <si>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</si>
  <si>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</si>
  <si>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</si>
  <si>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</si>
  <si>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</si>
  <si>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</si>
  <si>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</si>
  <si>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</si>
  <si>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</si>
  <si>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</si>
  <si>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</si>
  <si>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</si>
  <si>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</si>
  <si>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</si>
  <si>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</si>
  <si>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</si>
  <si>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</si>
  <si>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</si>
  <si>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</si>
  <si>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</si>
  <si>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</si>
  <si>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</si>
  <si>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</si>
  <si>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</si>
  <si>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</si>
  <si>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</si>
  <si>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</si>
  <si>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</si>
  <si>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</si>
  <si>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</si>
  <si>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</si>
  <si>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</si>
  <si>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</si>
  <si>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</si>
  <si>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</si>
  <si>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</si>
  <si>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</si>
  <si>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</si>
  <si>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</si>
  <si>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</si>
  <si>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</si>
  <si>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</si>
  <si>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</si>
  <si>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</si>
  <si>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</si>
  <si>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</si>
  <si>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</si>
  <si>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</si>
  <si>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</si>
  <si>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</si>
  <si>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</si>
  <si>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</si>
  <si>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</si>
  <si>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</si>
  <si>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</si>
  <si>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</si>
  <si>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</si>
  <si>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</si>
  <si>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</si>
  <si>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</si>
  <si>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</si>
  <si>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</si>
  <si>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</si>
  <si>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</si>
  <si>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</si>
  <si>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</si>
  <si>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</si>
  <si>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</si>
  <si>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</si>
  <si>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</si>
  <si>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</si>
  <si>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</si>
  <si>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</si>
  <si>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</si>
  <si>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</si>
  <si>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</si>
  <si>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</si>
  <si>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</si>
  <si>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</si>
  <si>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</si>
  <si>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</si>
  <si>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</si>
  <si>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</si>
  <si>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</si>
  <si>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</si>
  <si>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</si>
  <si>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</si>
  <si>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</si>
  <si>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</si>
  <si>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</si>
  <si>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</si>
  <si>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</si>
  <si>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</si>
  <si>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</si>
  <si>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</si>
  <si>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</si>
  <si>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</si>
  <si>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</si>
  <si>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</si>
  <si>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</si>
  <si>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</si>
  <si>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</si>
  <si>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</si>
  <si>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</si>
  <si>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</si>
  <si>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</si>
  <si>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</si>
  <si>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</si>
  <si>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</si>
  <si>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</si>
  <si>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</si>
  <si>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</si>
  <si>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</si>
  <si>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</si>
  <si>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</si>
  <si>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</si>
  <si>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</si>
  <si>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</si>
  <si>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</si>
  <si>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</si>
  <si>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</si>
  <si>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</si>
  <si>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</si>
  <si>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</si>
  <si>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</si>
  <si>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</si>
  <si>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</si>
  <si>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</si>
  <si>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</si>
  <si>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</si>
  <si>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</si>
  <si>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</si>
  <si>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</si>
  <si>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</si>
  <si>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</si>
  <si>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</si>
  <si>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</si>
  <si>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</si>
  <si>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</si>
  <si>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</si>
  <si>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</si>
  <si>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</si>
  <si>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</si>
  <si>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</si>
  <si>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</si>
  <si>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</si>
  <si>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</si>
  <si>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</si>
  <si>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</si>
  <si>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</si>
  <si>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</si>
  <si>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</si>
  <si>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</si>
  <si>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</si>
  <si>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</si>
  <si>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</si>
  <si>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</si>
  <si>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</si>
  <si>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</si>
  <si>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</si>
  <si>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</si>
  <si>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</si>
  <si>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</si>
  <si>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</si>
  <si>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</si>
  <si>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</si>
  <si>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</si>
  <si>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</si>
  <si>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</si>
  <si>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</si>
  <si>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</si>
  <si>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</si>
  <si>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</si>
  <si>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</si>
  <si>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</si>
  <si>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</si>
  <si>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</si>
  <si>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</si>
  <si>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</si>
  <si>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</si>
  <si>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</si>
  <si>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</si>
  <si>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</si>
  <si>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</si>
  <si>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</si>
  <si>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</si>
  <si>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</si>
  <si>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</si>
  <si>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</si>
  <si>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</si>
  <si>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</si>
  <si>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</si>
  <si>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</si>
  <si>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</si>
  <si>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</si>
  <si>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</si>
  <si>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</si>
  <si>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</si>
  <si>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</si>
  <si>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</si>
  <si>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</si>
  <si>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</si>
  <si>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</si>
  <si>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</si>
  <si>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</si>
  <si>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</si>
  <si>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</si>
  <si>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</si>
  <si>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</si>
  <si>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</si>
  <si>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</si>
  <si>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</si>
  <si>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</si>
  <si>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</si>
  <si>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</si>
  <si>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</si>
  <si>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</si>
  <si>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</si>
  <si>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</si>
  <si>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</si>
  <si>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</si>
  <si>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</si>
  <si>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</si>
  <si>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</si>
  <si>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</si>
  <si>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</si>
  <si>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</si>
  <si>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</si>
  <si>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</si>
  <si>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</si>
  <si>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</si>
  <si>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</si>
  <si>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</si>
  <si>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</si>
  <si>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</si>
  <si>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</si>
  <si>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</si>
  <si>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</si>
  <si>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</si>
  <si>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</si>
  <si>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</si>
  <si>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</si>
  <si>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</si>
  <si>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</si>
  <si>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</si>
  <si>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</si>
  <si>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</si>
  <si>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</si>
  <si>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</si>
  <si>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</si>
  <si>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</si>
  <si>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</si>
  <si>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</si>
  <si>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</si>
  <si>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</si>
  <si>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</si>
  <si>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</si>
  <si>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</si>
  <si>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</si>
  <si>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</si>
  <si>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</si>
  <si>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</si>
  <si>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</si>
  <si>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</si>
  <si>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</si>
  <si>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</si>
  <si>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</si>
  <si>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</si>
  <si>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</si>
  <si>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</si>
  <si>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</si>
  <si>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</si>
  <si>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</si>
  <si>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</si>
  <si>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</si>
  <si>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</si>
  <si>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</si>
  <si>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</si>
  <si>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</si>
  <si>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</si>
  <si>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</si>
  <si>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</si>
  <si>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</si>
  <si>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</si>
  <si>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</si>
  <si>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</si>
  <si>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</si>
  <si>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</si>
  <si>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</si>
  <si>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</si>
  <si>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</si>
  <si>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</si>
  <si>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</si>
  <si>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</si>
  <si>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</si>
  <si>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</si>
  <si>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</si>
  <si>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</si>
  <si>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</si>
  <si>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</si>
  <si>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</si>
  <si>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</si>
  <si>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</si>
  <si>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</si>
  <si>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</si>
  <si>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</si>
  <si>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</si>
  <si>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</si>
  <si>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</si>
  <si>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</si>
  <si>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</si>
  <si>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</si>
  <si>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</si>
  <si>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</si>
  <si>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</si>
  <si>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</si>
  <si>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</si>
  <si>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</si>
  <si>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</si>
  <si>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</si>
  <si>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</si>
  <si>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</si>
  <si>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</si>
  <si>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</si>
  <si>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</si>
  <si>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</si>
  <si>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</si>
  <si>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</si>
  <si>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</si>
  <si>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</si>
  <si>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</si>
  <si>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</si>
  <si>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</si>
  <si>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</si>
  <si>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</si>
  <si>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</si>
  <si>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</si>
  <si>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</si>
  <si>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</si>
  <si>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</si>
  <si>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</si>
  <si>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</si>
  <si>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</si>
  <si>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</si>
  <si>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</si>
  <si>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</si>
  <si>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</si>
  <si>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</si>
  <si>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</si>
  <si>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</si>
  <si>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</si>
  <si>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</si>
  <si>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</si>
  <si>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</si>
  <si>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</si>
  <si>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</si>
  <si>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</si>
  <si>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</si>
  <si>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</si>
  <si>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</si>
  <si>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</si>
  <si>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</si>
  <si>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</si>
  <si>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</si>
  <si>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</si>
  <si>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</si>
  <si>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</si>
  <si>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</si>
  <si>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</si>
  <si>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</si>
  <si>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</si>
  <si>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</si>
  <si>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</si>
  <si>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</si>
  <si>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</si>
  <si>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</si>
  <si>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</si>
  <si>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</si>
  <si>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</si>
  <si>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</si>
  <si>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</si>
  <si>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</si>
  <si>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</si>
  <si>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</si>
  <si>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</si>
  <si>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</si>
  <si>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</si>
  <si>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</si>
  <si>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</si>
  <si>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</si>
  <si>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</si>
  <si>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</si>
  <si>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</si>
  <si>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</si>
  <si>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</si>
  <si>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</si>
  <si>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</si>
  <si>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</si>
  <si>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</si>
  <si>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</si>
  <si>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</si>
  <si>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</si>
  <si>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</si>
  <si>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</si>
  <si>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</si>
  <si>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</si>
  <si>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</si>
  <si>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</si>
  <si>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</si>
  <si>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</si>
  <si>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</si>
  <si>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</si>
  <si>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</si>
  <si>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</si>
  <si>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</si>
  <si>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</si>
  <si>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</si>
  <si>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</si>
  <si>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</si>
  <si>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</si>
  <si>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</si>
  <si>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</si>
  <si>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</si>
  <si>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</si>
  <si>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</si>
  <si>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</si>
  <si>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</si>
  <si>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</si>
  <si>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</si>
  <si>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</si>
  <si>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</si>
  <si>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</si>
  <si>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</si>
  <si>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</si>
  <si>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</si>
  <si>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</si>
  <si>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</si>
  <si>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</si>
  <si>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</si>
  <si>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</si>
  <si>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</si>
  <si>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</si>
  <si>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</si>
  <si>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</si>
  <si>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</si>
  <si>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</si>
  <si>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</si>
  <si>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</si>
  <si>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</si>
  <si>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</si>
  <si>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</si>
  <si>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</si>
  <si>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</si>
  <si>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</si>
  <si>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</si>
  <si>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</si>
  <si>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</si>
  <si>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</si>
  <si>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</si>
  <si>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</si>
  <si>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</si>
  <si>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</si>
  <si>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</si>
  <si>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</si>
  <si>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</si>
  <si>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</si>
  <si>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</si>
  <si>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</si>
  <si>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</si>
  <si>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</si>
  <si>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</si>
  <si>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</si>
  <si>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</si>
  <si>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</si>
  <si>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</si>
  <si>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</si>
  <si>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</si>
  <si>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</si>
  <si>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</si>
  <si>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</si>
  <si>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</si>
  <si>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</si>
  <si>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</si>
  <si>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</si>
  <si>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</si>
  <si>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</si>
  <si>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</si>
  <si>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</si>
  <si>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</si>
  <si>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</si>
  <si>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</si>
  <si>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</si>
  <si>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</si>
  <si>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</si>
  <si>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</si>
  <si>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</si>
  <si>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</si>
  <si>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</si>
  <si>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</si>
  <si>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</si>
  <si>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</si>
  <si>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</si>
  <si>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</si>
  <si>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</si>
  <si>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</si>
  <si>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</si>
  <si>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</si>
  <si>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</si>
  <si>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</si>
  <si>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</si>
  <si>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</si>
  <si>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</si>
  <si>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</si>
  <si>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</si>
  <si>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</si>
  <si>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</si>
  <si>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</si>
  <si>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</si>
  <si>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</si>
  <si>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</si>
  <si>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</si>
  <si>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</si>
  <si>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</si>
  <si>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</si>
  <si>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</si>
  <si>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</si>
  <si>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</si>
  <si>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</si>
  <si>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</si>
  <si>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</si>
  <si>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</si>
  <si>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</si>
  <si>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</si>
  <si>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</si>
  <si>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</si>
  <si>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</si>
  <si>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</si>
  <si>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</si>
  <si>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</si>
  <si>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</si>
  <si>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</si>
  <si>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</si>
  <si>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</si>
  <si>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</si>
  <si>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</si>
  <si>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</si>
  <si>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</si>
  <si>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</si>
  <si>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</si>
  <si>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</si>
  <si>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</si>
  <si>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</si>
  <si>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</si>
  <si>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</si>
  <si>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</si>
  <si>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</si>
  <si>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</si>
  <si>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</si>
  <si>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</si>
  <si>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</si>
  <si>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</si>
  <si>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</si>
  <si>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</si>
  <si>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</si>
  <si>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</si>
  <si>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</si>
  <si>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</si>
  <si>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</si>
  <si>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</si>
  <si>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</si>
  <si>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</si>
  <si>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</si>
  <si>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</si>
  <si>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</si>
  <si>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</si>
  <si>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</si>
  <si>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</si>
  <si>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</si>
  <si>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</si>
  <si>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</si>
  <si>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</si>
  <si>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</si>
  <si>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</si>
  <si>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</si>
  <si>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</si>
  <si>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</si>
  <si>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</si>
  <si>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</si>
  <si>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</si>
  <si>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</si>
  <si>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</si>
  <si>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</si>
  <si>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</si>
  <si>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</si>
  <si>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</si>
  <si>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</si>
  <si>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</si>
  <si>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</si>
  <si>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</si>
  <si>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</si>
  <si>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</si>
  <si>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</si>
  <si>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</si>
  <si>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</si>
  <si>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</si>
  <si>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</si>
  <si>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</si>
  <si>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</si>
  <si>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</si>
  <si>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</si>
  <si>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</si>
  <si>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</si>
  <si>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</si>
  <si>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</si>
  <si>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</si>
  <si>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</si>
  <si>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</si>
  <si>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</si>
  <si>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</si>
  <si>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</si>
  <si>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</si>
  <si>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</si>
  <si>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</si>
  <si>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</si>
  <si>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</si>
  <si>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</si>
  <si>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</si>
  <si>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</si>
  <si>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</si>
  <si>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</si>
  <si>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</si>
  <si>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</si>
  <si>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</si>
  <si>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</si>
  <si>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</si>
  <si>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</si>
  <si>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</si>
  <si>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</si>
  <si>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</si>
  <si>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</si>
  <si>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</si>
  <si>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</si>
  <si>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</si>
  <si>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</si>
  <si>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</si>
  <si>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</si>
  <si>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</si>
  <si>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</si>
  <si>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</si>
  <si>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</si>
  <si>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</si>
  <si>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</si>
  <si>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</si>
  <si>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</si>
  <si>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</si>
  <si>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</si>
  <si>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</si>
  <si>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</si>
  <si>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</si>
  <si>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</si>
  <si>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</si>
  <si>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</si>
  <si>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</si>
  <si>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</si>
  <si>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</si>
  <si>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</si>
  <si>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</si>
  <si>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</si>
  <si>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</si>
  <si>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</si>
  <si>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</si>
  <si>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</si>
  <si>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</si>
  <si>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</si>
  <si>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</si>
  <si>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</si>
  <si>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</si>
  <si>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</si>
  <si>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</si>
  <si>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</si>
  <si>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</si>
  <si>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</si>
  <si>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</si>
  <si>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</si>
  <si>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</si>
  <si>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</si>
  <si>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</si>
  <si>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</si>
  <si>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</si>
  <si>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</si>
  <si>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</si>
  <si>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</si>
  <si>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</si>
  <si>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</si>
  <si>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</si>
  <si>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</si>
  <si>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</si>
  <si>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</si>
  <si>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</si>
  <si>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</si>
  <si>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</si>
  <si>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</si>
  <si>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</si>
  <si>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</si>
  <si>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</si>
  <si>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</si>
  <si>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</si>
  <si>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</si>
  <si>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</si>
  <si>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</si>
  <si>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</si>
  <si>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</si>
  <si>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</si>
  <si>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</si>
  <si>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</si>
  <si>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</si>
  <si>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</si>
  <si>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</si>
  <si>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</si>
  <si>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</si>
  <si>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</si>
  <si>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</si>
  <si>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</si>
  <si>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</si>
  <si>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</si>
  <si>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</si>
  <si>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</si>
  <si>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</si>
  <si>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</si>
  <si>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</si>
  <si>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</si>
  <si>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</si>
  <si>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</si>
  <si>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</si>
  <si>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</si>
  <si>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</si>
  <si>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</si>
  <si>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</si>
  <si>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</si>
  <si>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</si>
  <si>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</si>
  <si>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</si>
  <si>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</si>
  <si>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</si>
  <si>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</si>
  <si>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</si>
  <si>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</si>
  <si>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</si>
  <si>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</si>
  <si>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</si>
  <si>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</si>
  <si>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</si>
  <si>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</si>
  <si>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</si>
  <si>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</si>
  <si>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</si>
  <si>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</si>
  <si>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</si>
  <si>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</si>
  <si>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</si>
  <si>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</si>
  <si>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</si>
  <si>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</si>
  <si>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</si>
  <si>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</si>
  <si>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</si>
  <si>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</si>
  <si>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</si>
  <si>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</si>
  <si>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</si>
  <si>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</si>
  <si>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</si>
  <si>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</si>
  <si>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</si>
  <si>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</si>
  <si>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</si>
  <si>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</si>
  <si>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</si>
  <si>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</si>
  <si>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</si>
  <si>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</si>
  <si>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</si>
  <si>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</si>
  <si>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</si>
  <si>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</si>
  <si>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</si>
  <si>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</si>
  <si>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</si>
  <si>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</si>
  <si>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</si>
  <si>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</si>
  <si>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</si>
  <si>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</si>
  <si>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</si>
  <si>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</si>
  <si>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</si>
  <si>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</si>
  <si>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</si>
  <si>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</si>
  <si>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</si>
  <si>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</si>
  <si>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</si>
  <si>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</si>
  <si>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</si>
  <si>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</si>
  <si>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</si>
  <si>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</si>
  <si>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</si>
  <si>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</si>
  <si>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</si>
  <si>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</si>
  <si>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</si>
  <si>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</si>
  <si>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</si>
  <si>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</si>
  <si>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</si>
  <si>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</si>
  <si>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</si>
  <si>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</si>
  <si>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</si>
  <si>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</si>
  <si>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</si>
  <si>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</si>
  <si>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</si>
  <si>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</si>
  <si>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</si>
  <si>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</si>
  <si>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</si>
  <si>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</si>
  <si>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</si>
  <si>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</si>
  <si>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</si>
  <si>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</si>
  <si>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</si>
  <si>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</si>
  <si>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</si>
  <si>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</si>
  <si>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</si>
  <si>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</si>
  <si>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</si>
  <si>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</si>
  <si>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</si>
  <si>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</si>
  <si>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</si>
  <si>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</si>
  <si>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</si>
  <si>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</si>
  <si>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</si>
  <si>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</si>
  <si>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</si>
  <si>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</si>
  <si>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</si>
  <si>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</si>
  <si>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</si>
  <si>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</si>
  <si>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</si>
  <si>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</si>
  <si>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</si>
  <si>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</si>
  <si>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</si>
  <si>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</si>
  <si>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</si>
  <si>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</si>
  <si>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</si>
  <si>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</si>
  <si>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</si>
  <si>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</si>
  <si>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</si>
  <si>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</si>
  <si>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</si>
  <si>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</si>
  <si>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</si>
  <si>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</si>
  <si>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</si>
  <si>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</si>
  <si>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</si>
  <si>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</si>
  <si>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</si>
  <si>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</si>
  <si>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</si>
  <si>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</si>
  <si>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</si>
  <si>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</si>
  <si>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</si>
  <si>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</si>
  <si>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</si>
  <si>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</si>
  <si>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</si>
  <si>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</si>
  <si>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</si>
  <si>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</si>
  <si>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</si>
  <si>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</si>
  <si>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</si>
  <si>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</si>
  <si>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</si>
  <si>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</si>
  <si>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</si>
  <si>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</si>
  <si>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</si>
  <si>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</si>
  <si>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</si>
  <si>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</si>
  <si>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</si>
  <si>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</si>
  <si>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</si>
  <si>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</si>
  <si>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</si>
  <si>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</si>
  <si>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</si>
  <si>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</si>
  <si>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</si>
  <si>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</si>
  <si>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</si>
  <si>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</si>
  <si>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</si>
  <si>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</si>
  <si>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</si>
  <si>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</si>
  <si>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</si>
  <si>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</si>
  <si>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</si>
  <si>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</si>
  <si>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</si>
  <si>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</si>
  <si>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</si>
  <si>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</si>
  <si>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</si>
  <si>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</si>
  <si>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</si>
  <si>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</si>
  <si>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</si>
  <si>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</si>
  <si>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</si>
  <si>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</si>
  <si>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</si>
  <si>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</si>
  <si>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</si>
  <si>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</si>
  <si>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</si>
  <si>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</si>
  <si>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</si>
  <si>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</si>
  <si>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</si>
  <si>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</si>
  <si>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</si>
  <si>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</si>
  <si>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</si>
  <si>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</si>
  <si>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</si>
  <si>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</si>
  <si>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</si>
  <si>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</si>
  <si>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</si>
  <si>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</si>
  <si>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</si>
  <si>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</si>
  <si>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</si>
  <si>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</si>
  <si>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</si>
  <si>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</si>
  <si>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</si>
  <si>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</si>
  <si>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</si>
  <si>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</si>
  <si>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</si>
  <si>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</si>
  <si>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</si>
  <si>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</si>
  <si>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</si>
  <si>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</si>
  <si>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</si>
  <si>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</si>
  <si>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</si>
  <si>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</si>
  <si>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</si>
  <si>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</si>
  <si>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</si>
  <si>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</si>
  <si>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</si>
  <si>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</si>
  <si>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</si>
  <si>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</si>
  <si>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</si>
  <si>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</si>
  <si>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</si>
  <si>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</si>
  <si>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</si>
  <si>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</si>
  <si>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</si>
  <si>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</si>
  <si>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</si>
  <si>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</si>
  <si>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</si>
  <si>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</si>
  <si>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</si>
  <si>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</si>
  <si>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</si>
  <si>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</si>
  <si>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</si>
  <si>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</si>
  <si>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</si>
  <si>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</si>
  <si>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</si>
  <si>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</si>
  <si>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</si>
  <si>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</si>
  <si>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</si>
  <si>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</si>
  <si>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</si>
  <si>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</si>
  <si>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</si>
  <si>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</si>
  <si>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</si>
  <si>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</si>
  <si>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</si>
  <si>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</si>
  <si>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</si>
  <si>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</si>
  <si>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</si>
  <si>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</si>
  <si>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</si>
  <si>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</si>
  <si>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</si>
  <si>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</si>
  <si>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</si>
  <si>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</si>
  <si>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</si>
  <si>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</si>
  <si>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</si>
  <si>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</si>
  <si>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</si>
  <si>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</si>
  <si>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</si>
  <si>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</si>
  <si>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</si>
  <si>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</si>
  <si>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</si>
  <si>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</si>
  <si>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</si>
  <si>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</si>
  <si>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</si>
  <si>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</si>
  <si>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</si>
  <si>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</si>
  <si>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</si>
  <si>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</si>
  <si>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</si>
  <si>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</si>
  <si>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</si>
  <si>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</si>
  <si>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</si>
  <si>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</si>
  <si>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</si>
  <si>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</si>
  <si>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</si>
  <si>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</si>
  <si>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</si>
  <si>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</si>
  <si>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</si>
  <si>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</si>
  <si>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</si>
  <si>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</si>
  <si>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</si>
  <si>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</si>
  <si>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</si>
  <si>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</si>
  <si>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</si>
  <si>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</si>
  <si>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</si>
  <si>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</si>
  <si>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</si>
  <si>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</si>
  <si>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</si>
  <si>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</si>
  <si>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</si>
  <si>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</si>
  <si>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</si>
  <si>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</si>
  <si>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</si>
  <si>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</si>
  <si>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</si>
  <si>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</si>
  <si>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</si>
  <si>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</si>
  <si>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</si>
  <si>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</si>
  <si>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</si>
  <si>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</si>
  <si>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</si>
  <si>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</si>
  <si>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</si>
  <si>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</si>
  <si>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</si>
  <si>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</si>
  <si>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</si>
  <si>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</si>
  <si>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</si>
  <si>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</si>
  <si>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</si>
  <si>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</si>
  <si>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</si>
  <si>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</si>
  <si>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</si>
  <si>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</si>
  <si>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</si>
  <si>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</si>
  <si>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</si>
  <si>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</si>
  <si>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</si>
  <si>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</si>
  <si>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</si>
  <si>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</si>
  <si>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</si>
  <si>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</si>
  <si>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</si>
  <si>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</si>
  <si>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</si>
  <si>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</si>
  <si>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</si>
  <si>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</si>
  <si>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</si>
  <si>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</si>
  <si>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</si>
  <si>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</si>
  <si>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</si>
  <si>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</si>
  <si>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</si>
  <si>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</si>
  <si>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</si>
  <si>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</si>
  <si>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</si>
  <si>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</si>
  <si>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</si>
  <si>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</si>
  <si>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</si>
  <si>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</si>
  <si>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</si>
  <si>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</si>
  <si>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</si>
  <si>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</si>
  <si>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</si>
  <si>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</si>
  <si>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</si>
  <si>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</si>
  <si>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</si>
  <si>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</si>
  <si>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</si>
  <si>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</si>
  <si>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</si>
  <si>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</si>
  <si>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</si>
  <si>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</si>
  <si>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</si>
  <si>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</si>
  <si>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</si>
  <si>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</si>
  <si>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</si>
  <si>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</si>
  <si>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</si>
  <si>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</si>
  <si>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</si>
  <si>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</si>
  <si>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</si>
  <si>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</si>
  <si>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</si>
  <si>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</si>
  <si>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</si>
  <si>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</si>
  <si>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</si>
  <si>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</si>
  <si>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</si>
  <si>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</si>
  <si>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</si>
  <si>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</si>
  <si>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</si>
  <si>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</si>
  <si>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</si>
  <si>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</si>
  <si>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</si>
  <si>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</si>
  <si>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</si>
  <si>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</si>
  <si>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</si>
  <si>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</si>
  <si>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</si>
  <si>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</si>
  <si>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</si>
  <si>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</si>
  <si>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</si>
  <si>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</si>
  <si>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</si>
  <si>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</si>
  <si>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</si>
  <si>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</si>
  <si>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</si>
  <si>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</si>
  <si>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</si>
  <si>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</si>
  <si>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</si>
  <si>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</si>
  <si>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</si>
  <si>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</si>
  <si>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</si>
  <si>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</si>
  <si>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</si>
  <si>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</si>
  <si>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</si>
  <si>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</si>
  <si>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</si>
  <si>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</si>
  <si>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</si>
  <si>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</si>
  <si>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</si>
  <si>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</si>
  <si>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</si>
  <si>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</si>
  <si>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</si>
  <si>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</si>
  <si>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</si>
  <si>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</si>
  <si>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</si>
  <si>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</si>
  <si>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</si>
  <si>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</si>
  <si>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</si>
  <si>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</si>
  <si>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</si>
  <si>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</si>
  <si>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</si>
  <si>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</si>
  <si>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</si>
  <si>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</si>
  <si>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</si>
  <si>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</si>
  <si>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</si>
  <si>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</si>
  <si>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</si>
  <si>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</si>
  <si>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</si>
  <si>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</si>
  <si>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</si>
  <si>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</si>
  <si>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</si>
  <si>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</si>
  <si>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</si>
  <si>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</si>
  <si>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</si>
  <si>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</si>
  <si>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</si>
  <si>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</si>
  <si>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</si>
  <si>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</si>
  <si>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</si>
  <si>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</si>
  <si>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</si>
  <si>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</si>
  <si>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</si>
  <si>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</si>
  <si>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</si>
  <si>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</si>
  <si>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</si>
  <si>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</si>
  <si>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</si>
  <si>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</si>
  <si>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</si>
  <si>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</si>
  <si>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</si>
  <si>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</si>
  <si>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</si>
  <si>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</si>
  <si>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</si>
  <si>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</si>
  <si>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</si>
  <si>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</si>
  <si>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</si>
  <si>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</si>
  <si>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</si>
  <si>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</si>
  <si>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</si>
  <si>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</si>
  <si>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</si>
  <si>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</si>
  <si>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</si>
  <si>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</si>
  <si>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</si>
  <si>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</si>
  <si>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</si>
  <si>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</si>
  <si>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</si>
  <si>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</si>
  <si>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</si>
  <si>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</si>
  <si>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</si>
  <si>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</si>
  <si>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</si>
  <si>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</si>
  <si>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</si>
  <si>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</si>
  <si>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</si>
  <si>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</si>
  <si>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</si>
  <si>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</si>
  <si>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</si>
  <si>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</si>
  <si>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</si>
  <si>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</si>
  <si>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</si>
  <si>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</si>
  <si>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</si>
  <si>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</si>
  <si>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</si>
  <si>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</si>
  <si>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</si>
  <si>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</si>
  <si>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</si>
  <si>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</si>
  <si>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</si>
  <si>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</si>
  <si>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</si>
  <si>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</si>
  <si>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</si>
  <si>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</si>
  <si>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</si>
  <si>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</si>
  <si>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</si>
  <si>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</si>
  <si>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</si>
  <si>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</si>
  <si>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</si>
  <si>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</si>
  <si>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</si>
  <si>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</si>
  <si>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</si>
  <si>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</si>
  <si>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</si>
  <si>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</si>
  <si>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</si>
  <si>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</si>
  <si>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</si>
  <si>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</si>
  <si>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</si>
  <si>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</si>
  <si>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</si>
  <si>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</si>
  <si>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</si>
  <si>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</si>
  <si>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</si>
  <si>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</si>
  <si>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</si>
  <si>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</si>
  <si>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</si>
  <si>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</si>
  <si>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</si>
  <si>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</si>
  <si>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</si>
  <si>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</si>
  <si>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</si>
  <si>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</si>
  <si>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</si>
  <si>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</si>
  <si>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</si>
  <si>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</si>
  <si>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</si>
  <si>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</si>
  <si>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</si>
  <si>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</si>
  <si>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</si>
  <si>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</si>
  <si>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</si>
  <si>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</si>
  <si>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</si>
  <si>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</si>
  <si>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</si>
  <si>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</si>
  <si>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</si>
  <si>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</si>
  <si>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</si>
  <si>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</si>
  <si>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</si>
  <si>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</si>
  <si>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</si>
  <si>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</si>
  <si>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</si>
  <si>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</si>
  <si>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</si>
  <si>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</si>
  <si>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</si>
  <si>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</si>
  <si>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</si>
  <si>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</si>
  <si>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</si>
  <si>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</si>
  <si>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</si>
  <si>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</si>
  <si>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</si>
  <si>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</si>
  <si>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</si>
  <si>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</si>
  <si>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</si>
  <si>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</si>
  <si>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</si>
  <si>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</si>
  <si>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</si>
  <si>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</si>
  <si>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</si>
  <si>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</si>
  <si>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</si>
  <si>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</si>
  <si>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</si>
  <si>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</si>
  <si>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</si>
  <si>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</si>
  <si>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</si>
  <si>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</si>
  <si>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</si>
  <si>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</si>
  <si>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</si>
  <si>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</si>
  <si>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</si>
  <si>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</si>
  <si>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</si>
  <si>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</si>
  <si>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</si>
  <si>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</si>
  <si>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</si>
  <si>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</si>
  <si>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</si>
  <si>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</si>
  <si>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</si>
  <si>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</si>
  <si>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</si>
  <si>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</si>
  <si>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</si>
  <si>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</si>
  <si>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</si>
  <si>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</si>
  <si>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</si>
  <si>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</si>
  <si>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</si>
  <si>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</si>
  <si>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</si>
  <si>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</si>
  <si>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</si>
  <si>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</si>
  <si>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</si>
  <si>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</si>
  <si>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</si>
  <si>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</si>
  <si>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</si>
  <si>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</si>
  <si>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</si>
  <si>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</si>
  <si>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</si>
  <si>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</si>
  <si>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</si>
  <si>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</si>
  <si>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</si>
  <si>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</si>
  <si>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</si>
  <si>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</si>
  <si>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</si>
  <si>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</si>
  <si>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</si>
  <si>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</si>
  <si>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</si>
  <si>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</si>
  <si>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</si>
  <si>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</si>
  <si>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</si>
  <si>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</si>
  <si>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</si>
  <si>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</si>
  <si>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</si>
  <si>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</si>
  <si>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</si>
  <si>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</si>
  <si>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</si>
  <si>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</si>
  <si>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</si>
  <si>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</si>
  <si>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</si>
  <si>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</si>
  <si>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</si>
  <si>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</si>
  <si>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</si>
  <si>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</si>
  <si>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</si>
  <si>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</si>
  <si>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</si>
  <si>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</si>
  <si>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</si>
  <si>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</si>
  <si>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</si>
  <si>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</si>
  <si>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</si>
  <si>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</si>
  <si>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</si>
  <si>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</si>
  <si>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</si>
  <si>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</si>
  <si>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</si>
  <si>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</si>
  <si>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</si>
  <si>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</si>
  <si>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</si>
  <si>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</si>
  <si>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</si>
  <si>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</si>
  <si>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</si>
  <si>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</si>
  <si>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</si>
  <si>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</si>
  <si>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</si>
  <si>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</si>
  <si>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</si>
  <si>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</si>
  <si>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</si>
  <si>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</si>
  <si>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</si>
  <si>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</si>
  <si>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</si>
  <si>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</si>
  <si>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</si>
  <si>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</si>
  <si>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</si>
  <si>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</si>
  <si>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</si>
  <si>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</si>
  <si>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</si>
  <si>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</si>
  <si>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</si>
  <si>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</si>
  <si>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</si>
  <si>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</si>
  <si>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</si>
  <si>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</si>
  <si>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</si>
  <si>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</si>
  <si>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</si>
  <si>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</si>
  <si>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</si>
  <si>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</si>
  <si>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</si>
  <si>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</si>
  <si>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</si>
  <si>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</si>
  <si>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</si>
  <si>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</si>
  <si>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</si>
  <si>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</si>
  <si>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</si>
  <si>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</si>
  <si>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</si>
  <si>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</si>
  <si>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</si>
  <si>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</si>
  <si>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</si>
  <si>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</si>
  <si>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</si>
  <si>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</si>
  <si>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</si>
  <si>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</si>
  <si>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</si>
  <si>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</si>
  <si>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</si>
  <si>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</si>
  <si>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</si>
  <si>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</si>
  <si>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</si>
  <si>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</si>
  <si>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</si>
  <si>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</si>
  <si>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</si>
  <si>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</si>
  <si>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</si>
  <si>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</si>
  <si>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</si>
  <si>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</si>
  <si>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</si>
  <si>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</si>
  <si>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</si>
  <si>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</si>
  <si>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</si>
  <si>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</si>
  <si>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</si>
  <si>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</si>
  <si>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</si>
  <si>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</si>
  <si>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</si>
  <si>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</si>
  <si>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</si>
  <si>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</si>
  <si>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</si>
  <si>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</si>
  <si>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</si>
  <si>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</si>
  <si>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</si>
  <si>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</si>
  <si>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</si>
  <si>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</si>
  <si>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</si>
  <si>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</si>
  <si>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</si>
  <si>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</si>
  <si>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</si>
  <si>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</si>
  <si>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</si>
  <si>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</si>
  <si>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</si>
  <si>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</si>
  <si>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</si>
  <si>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</si>
  <si>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</si>
  <si>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</si>
  <si>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</si>
  <si>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</si>
  <si>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</si>
  <si>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</si>
  <si>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</si>
  <si>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</si>
  <si>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</si>
  <si>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</si>
  <si>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</si>
  <si>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</si>
  <si>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</si>
  <si>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</si>
  <si>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</si>
  <si>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</si>
  <si>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</si>
  <si>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</si>
  <si>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</si>
  <si>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</si>
  <si>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</si>
  <si>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</si>
  <si>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</si>
  <si>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</si>
  <si>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</si>
  <si>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</si>
  <si>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</si>
  <si>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</si>
  <si>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</si>
  <si>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</si>
  <si>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</si>
  <si>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</si>
  <si>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</si>
  <si>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</si>
  <si>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</si>
  <si>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</si>
  <si>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</si>
  <si>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</si>
  <si>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</si>
  <si>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</si>
  <si>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</si>
  <si>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</si>
  <si>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</si>
  <si>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</si>
  <si>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</si>
  <si>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</si>
  <si>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</si>
  <si>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</si>
  <si>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</si>
  <si>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</si>
  <si>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</si>
  <si>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</si>
  <si>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</si>
  <si>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</si>
  <si>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</si>
  <si>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</si>
  <si>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</si>
  <si>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</si>
  <si>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</si>
  <si>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</si>
  <si>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</si>
  <si>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</si>
  <si>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</si>
  <si>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</si>
  <si>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</si>
  <si>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</si>
  <si>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</si>
  <si>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</si>
  <si>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</si>
  <si>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</si>
  <si>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</si>
  <si>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</si>
  <si>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</si>
  <si>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</si>
  <si>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</si>
  <si>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</si>
  <si>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</si>
  <si>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</si>
  <si>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</si>
  <si>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</si>
  <si>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</si>
  <si>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</si>
  <si>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</si>
  <si>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</si>
  <si>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</si>
  <si>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</si>
  <si>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</si>
  <si>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</si>
  <si>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</si>
  <si>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</si>
  <si>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</si>
  <si>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</si>
  <si>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</si>
  <si>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</si>
  <si>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</si>
  <si>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</si>
  <si>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</si>
  <si>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</si>
  <si>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</si>
  <si>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</si>
  <si>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</si>
  <si>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</si>
  <si>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</si>
  <si>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</si>
  <si>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</si>
  <si>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</si>
  <si>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</si>
  <si>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</si>
  <si>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</si>
  <si>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</si>
  <si>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</si>
  <si>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</si>
  <si>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</si>
  <si>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</si>
  <si>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</si>
  <si>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</si>
  <si>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</si>
  <si>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</si>
  <si>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</si>
  <si>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</si>
  <si>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</si>
  <si>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</si>
  <si>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</si>
  <si>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</si>
  <si>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</si>
  <si>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</si>
  <si>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</si>
  <si>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</si>
  <si>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</si>
  <si>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</si>
  <si>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</si>
  <si>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</si>
  <si>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</si>
  <si>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</si>
  <si>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</si>
  <si>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</si>
  <si>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</si>
  <si>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</si>
  <si>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</si>
  <si>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</si>
  <si>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</si>
  <si>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</si>
  <si>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</si>
  <si>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</si>
  <si>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</si>
  <si>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</si>
  <si>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</si>
  <si>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</si>
  <si>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</si>
  <si>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</si>
  <si>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</si>
  <si>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</si>
  <si>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</si>
  <si>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</si>
  <si>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</si>
  <si>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</si>
  <si>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</si>
  <si>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</si>
  <si>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</si>
  <si>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</si>
  <si>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</si>
  <si>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</si>
  <si>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</si>
  <si>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</si>
  <si>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</si>
  <si>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</si>
  <si>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</si>
  <si>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</si>
  <si>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</si>
  <si>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</si>
  <si>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</si>
  <si>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</si>
  <si>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</si>
  <si>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</si>
  <si>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</si>
  <si>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</si>
  <si>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</si>
  <si>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</si>
  <si>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</si>
  <si>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</si>
  <si>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</si>
  <si>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</si>
  <si>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</si>
  <si>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</si>
  <si>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</si>
  <si>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</si>
  <si>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</si>
  <si>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</si>
  <si>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</si>
  <si>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</si>
  <si>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</si>
  <si>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</si>
  <si>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</si>
  <si>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</si>
  <si>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</si>
  <si>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</si>
  <si>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</si>
  <si>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</si>
  <si>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</si>
  <si>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</si>
  <si>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</si>
  <si>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</si>
  <si>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</si>
  <si>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</si>
  <si>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</si>
  <si>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</si>
  <si>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</si>
  <si>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</si>
  <si>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</si>
  <si>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</si>
  <si>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</si>
  <si>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</si>
  <si>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</si>
  <si>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</si>
  <si>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</si>
  <si>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</si>
  <si>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</si>
  <si>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</si>
  <si>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</si>
  <si>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</si>
  <si>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</si>
  <si>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</si>
  <si>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</si>
  <si>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</si>
  <si>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</si>
  <si>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</si>
  <si>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</si>
  <si>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</si>
  <si>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</si>
  <si>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</si>
  <si>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</si>
  <si>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</si>
  <si>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</si>
  <si>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</si>
  <si>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</si>
  <si>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</si>
  <si>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</si>
  <si>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</si>
  <si>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</si>
  <si>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</si>
  <si>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</si>
  <si>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</si>
  <si>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</si>
  <si>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</si>
  <si>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</si>
  <si>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</si>
  <si>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</si>
  <si>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</si>
  <si>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</si>
  <si>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</si>
  <si>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</si>
  <si>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</si>
  <si>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</si>
  <si>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</si>
  <si>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</si>
  <si>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</si>
  <si>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</si>
  <si>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</si>
  <si>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</si>
  <si>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</si>
  <si>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</si>
  <si>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</si>
  <si>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</si>
  <si>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</si>
  <si>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</si>
  <si>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</si>
  <si>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</si>
  <si>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</si>
  <si>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</si>
  <si>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</si>
  <si>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</si>
  <si>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</si>
  <si>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</si>
  <si>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</si>
  <si>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</si>
  <si>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</si>
  <si>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</si>
  <si>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</si>
  <si>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</si>
  <si>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</si>
  <si>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</si>
  <si>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</si>
  <si>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</si>
  <si>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</si>
  <si>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</si>
  <si>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</si>
  <si>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</si>
  <si>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</si>
  <si>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</si>
  <si>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</si>
  <si>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</si>
  <si>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</si>
  <si>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</si>
  <si>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</si>
  <si>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</si>
  <si>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</si>
  <si>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</si>
  <si>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</si>
  <si>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</si>
  <si>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</si>
  <si>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</si>
  <si>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</si>
  <si>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</si>
  <si>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</si>
  <si>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</si>
  <si>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</si>
  <si>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</si>
  <si>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</si>
  <si>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</si>
  <si>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</si>
  <si>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</si>
  <si>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</si>
  <si>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</si>
  <si>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</si>
  <si>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</si>
  <si>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</si>
  <si>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</si>
  <si>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</si>
  <si>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</si>
  <si>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</si>
  <si>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</si>
  <si>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</si>
  <si>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</si>
  <si>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</si>
  <si>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</si>
  <si>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</si>
  <si>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</si>
  <si>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</si>
  <si>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</si>
  <si>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</si>
  <si>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</si>
  <si>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</si>
  <si>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</si>
  <si>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</si>
  <si>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</si>
  <si>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</si>
  <si>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</si>
  <si>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</si>
  <si>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</si>
  <si>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</si>
  <si>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</si>
  <si>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</si>
  <si>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</si>
  <si>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</si>
  <si>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</si>
  <si>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</si>
  <si>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</si>
  <si>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</si>
  <si>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</si>
  <si>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</si>
  <si>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</si>
  <si>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</si>
  <si>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</si>
  <si>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</si>
  <si>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</si>
  <si>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</si>
  <si>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</si>
  <si>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</si>
  <si>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</si>
  <si>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</si>
  <si>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</si>
  <si>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</si>
  <si>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</si>
  <si>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</si>
  <si>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</si>
  <si>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</si>
  <si>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</si>
  <si>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</si>
  <si>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</si>
  <si>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</si>
  <si>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</si>
  <si>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</si>
  <si>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</si>
  <si>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</si>
  <si>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</si>
  <si>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</si>
  <si>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</si>
  <si>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</si>
  <si>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</si>
  <si>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</si>
  <si>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</si>
  <si>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</si>
  <si>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</si>
  <si>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</si>
  <si>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</si>
  <si>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</si>
  <si>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</si>
  <si>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</si>
  <si>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</si>
  <si>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</si>
  <si>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</si>
  <si>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</si>
  <si>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</si>
  <si>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</si>
  <si>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</si>
  <si>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</si>
  <si>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</si>
  <si>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</si>
  <si>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</si>
  <si>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</si>
  <si>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</si>
  <si>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</si>
  <si>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</si>
  <si>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</si>
  <si>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</si>
  <si>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</si>
  <si>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</si>
  <si>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</si>
  <si>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</si>
  <si>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</si>
  <si>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</si>
  <si>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</si>
  <si>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</si>
  <si>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</si>
  <si>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</si>
  <si>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</si>
  <si>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</si>
  <si>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</si>
  <si>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</si>
  <si>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</si>
  <si>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</si>
  <si>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</si>
  <si>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</si>
  <si>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</si>
  <si>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</si>
  <si>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</si>
  <si>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</si>
  <si>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</si>
  <si>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</si>
  <si>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</si>
  <si>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</si>
  <si>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</si>
  <si>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</si>
  <si>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</si>
  <si>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</si>
  <si>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</si>
  <si>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</si>
  <si>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</si>
  <si>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</si>
  <si>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</si>
  <si>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</si>
  <si>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</si>
  <si>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</si>
  <si>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</si>
  <si>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</si>
  <si>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</si>
  <si>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</si>
  <si>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</si>
  <si>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</si>
  <si>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</si>
  <si>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</si>
  <si>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</si>
  <si>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</si>
  <si>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</si>
  <si>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</si>
  <si>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</si>
  <si>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</si>
  <si>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</si>
  <si>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</si>
  <si>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</si>
  <si>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</si>
  <si>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</si>
  <si>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</si>
  <si>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</si>
  <si>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</si>
  <si>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</si>
  <si>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</si>
  <si>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</si>
  <si>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</si>
  <si>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</si>
  <si>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</si>
  <si>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</si>
  <si>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</si>
  <si>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</si>
  <si>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</si>
  <si>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</si>
  <si>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</si>
  <si>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</si>
  <si>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</si>
  <si>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</si>
  <si>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</si>
  <si>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</si>
  <si>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</si>
  <si>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</si>
  <si>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</si>
  <si>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</si>
  <si>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</si>
  <si>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</si>
  <si>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</si>
  <si>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</si>
  <si>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</si>
  <si>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</si>
  <si>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</si>
  <si>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</si>
  <si>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</si>
  <si>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</si>
  <si>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</si>
  <si>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</si>
  <si>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</si>
  <si>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</si>
  <si>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</si>
  <si>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</si>
  <si>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</si>
  <si>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</si>
  <si>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</si>
  <si>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</si>
  <si>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</si>
  <si>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</si>
  <si>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</si>
  <si>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</si>
  <si>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</si>
  <si>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</si>
  <si>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</si>
  <si>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</si>
  <si>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</si>
  <si>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</si>
  <si>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</si>
  <si>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</si>
  <si>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</si>
  <si>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</si>
  <si>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</si>
  <si>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</si>
  <si>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</si>
  <si>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</si>
  <si>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</si>
  <si>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</si>
  <si>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</si>
  <si>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</si>
  <si>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</si>
  <si>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</si>
  <si>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</si>
  <si>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</si>
  <si>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</si>
  <si>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</si>
  <si>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</si>
  <si>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</si>
  <si>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</si>
  <si>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</si>
  <si>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</si>
  <si>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</si>
  <si>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</si>
  <si>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</si>
  <si>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</si>
  <si>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</si>
  <si>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</si>
  <si>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</si>
  <si>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</si>
  <si>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</si>
  <si>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</si>
  <si>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</si>
  <si>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</si>
  <si>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</si>
  <si>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</si>
  <si>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</si>
  <si>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</si>
  <si>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</si>
  <si>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</si>
  <si>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</si>
  <si>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</si>
  <si>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</si>
  <si>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</si>
  <si>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</si>
  <si>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</si>
  <si>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</si>
  <si>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</si>
  <si>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</si>
  <si>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</si>
  <si>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</si>
  <si>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</si>
  <si>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</si>
  <si>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</si>
  <si>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</si>
  <si>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</si>
  <si>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</si>
  <si>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</si>
  <si>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</si>
  <si>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</si>
  <si>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</si>
  <si>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</si>
  <si>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</si>
  <si>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</si>
  <si>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</si>
  <si>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</si>
  <si>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</si>
  <si>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</si>
  <si>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</si>
  <si>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</si>
  <si>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</si>
  <si>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</si>
  <si>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</si>
  <si>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</si>
  <si>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</si>
  <si>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</si>
  <si>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</si>
  <si>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</si>
  <si>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</si>
  <si>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</si>
  <si>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</si>
  <si>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</si>
  <si>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</si>
  <si>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</si>
  <si>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</si>
  <si>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</si>
  <si>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</si>
  <si>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</si>
  <si>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</si>
  <si>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</si>
  <si>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</si>
  <si>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</si>
  <si>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</si>
  <si>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</si>
  <si>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</si>
  <si>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</si>
  <si>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</si>
  <si>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</si>
  <si>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</si>
  <si>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</si>
  <si>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</si>
  <si>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</si>
  <si>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</si>
  <si>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</si>
  <si>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</si>
  <si>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</si>
  <si>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</si>
  <si>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</si>
  <si>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</si>
  <si>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</si>
  <si>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</si>
  <si>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</si>
  <si>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</si>
  <si>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</si>
  <si>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</si>
  <si>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</si>
  <si>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</si>
  <si>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</si>
  <si>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</si>
  <si>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</si>
  <si>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</si>
  <si>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</si>
  <si>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</si>
  <si>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</si>
  <si>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</si>
  <si>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</si>
  <si>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</si>
  <si>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</si>
  <si>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</si>
  <si>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</si>
  <si>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</si>
  <si>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</si>
  <si>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</si>
  <si>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</si>
  <si>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</si>
  <si>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</si>
  <si>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</si>
  <si>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</si>
  <si>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</si>
  <si>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</si>
  <si>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</si>
  <si>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</si>
  <si>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</si>
  <si>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</si>
  <si>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</si>
  <si>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</si>
  <si>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</si>
  <si>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</si>
  <si>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</si>
  <si>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</si>
  <si>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</si>
  <si>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</si>
  <si>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</si>
  <si>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</si>
  <si>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</si>
  <si>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</si>
  <si>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</si>
  <si>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</si>
  <si>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</si>
  <si>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</si>
  <si>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</si>
  <si>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</si>
  <si>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</si>
  <si>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</si>
  <si>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</si>
  <si>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</si>
  <si>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</si>
  <si>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</si>
  <si>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</si>
  <si>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</si>
  <si>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</si>
  <si>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</si>
  <si>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</si>
  <si>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</si>
  <si>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</si>
  <si>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</si>
  <si>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</si>
  <si>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</si>
  <si>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</si>
  <si>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</si>
  <si>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</si>
  <si>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</si>
  <si>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</si>
  <si>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</si>
  <si>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</si>
  <si>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</si>
  <si>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</si>
  <si>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</si>
  <si>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</si>
  <si>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</si>
  <si>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</si>
  <si>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</si>
  <si>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</si>
  <si>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</si>
  <si>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</si>
  <si>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</si>
  <si>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</si>
  <si>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</si>
  <si>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</si>
  <si>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</si>
  <si>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</si>
  <si>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</si>
  <si>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</si>
  <si>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</si>
  <si>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</si>
  <si>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</si>
  <si>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</si>
  <si>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</si>
  <si>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</si>
  <si>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</si>
  <si>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</si>
  <si>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</si>
  <si>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</si>
  <si>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</si>
  <si>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</si>
  <si>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</si>
  <si>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</si>
  <si>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</si>
  <si>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</si>
  <si>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</si>
  <si>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</si>
  <si>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</si>
  <si>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</si>
  <si>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</si>
  <si>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</si>
  <si>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</si>
  <si>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</si>
  <si>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</si>
  <si>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</si>
  <si>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</si>
  <si>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</si>
  <si>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</si>
  <si>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</si>
  <si>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</si>
  <si>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</si>
  <si>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</si>
  <si>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</si>
  <si>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</si>
  <si>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</si>
  <si>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</si>
  <si>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</si>
  <si>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</si>
  <si>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</si>
  <si>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</si>
  <si>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</si>
  <si>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</si>
  <si>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</si>
  <si>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</si>
  <si>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</si>
  <si>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</si>
  <si>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</si>
  <si>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</si>
  <si>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</si>
  <si>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</si>
  <si>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</si>
  <si>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</si>
  <si>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</si>
  <si>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</si>
  <si>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</si>
  <si>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</si>
  <si>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</si>
  <si>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</si>
  <si>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</si>
  <si>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</si>
  <si>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</si>
  <si>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</si>
  <si>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</si>
  <si>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</si>
  <si>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</si>
  <si>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</si>
  <si>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</si>
  <si>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</si>
  <si>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</si>
  <si>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</si>
  <si>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</si>
  <si>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</si>
  <si>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</si>
  <si>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</si>
  <si>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</si>
  <si>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</si>
  <si>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</si>
  <si>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</si>
  <si>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</si>
  <si>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</si>
  <si>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</si>
  <si>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</si>
  <si>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</si>
  <si>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</si>
  <si>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</si>
  <si>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</si>
  <si>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</si>
  <si>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</si>
  <si>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</si>
  <si>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</si>
  <si>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</si>
  <si>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</si>
  <si>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</si>
  <si>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</si>
  <si>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</si>
  <si>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</si>
  <si>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</si>
  <si>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</si>
  <si>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</si>
  <si>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</si>
  <si>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</si>
  <si>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</si>
  <si>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</si>
  <si>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</si>
  <si>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</si>
  <si>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</si>
  <si>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</si>
  <si>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</si>
  <si>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</si>
  <si>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</si>
  <si>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</si>
  <si>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</si>
  <si>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</si>
  <si>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</si>
  <si>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</si>
  <si>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</si>
  <si>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</si>
  <si>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</si>
  <si>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</si>
  <si>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</si>
  <si>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</si>
  <si>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</si>
  <si>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</si>
  <si>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</si>
  <si>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</si>
  <si>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</si>
  <si>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</si>
  <si>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</si>
  <si>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</si>
  <si>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</si>
  <si>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</si>
  <si>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</si>
  <si>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</si>
  <si>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</si>
  <si>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</si>
  <si>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</si>
  <si>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</si>
  <si>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</si>
  <si>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</si>
  <si>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</si>
  <si>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</si>
  <si>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</si>
  <si>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</si>
  <si>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</si>
  <si>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</si>
  <si>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</si>
  <si>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</si>
  <si>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</si>
  <si>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</si>
  <si>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</si>
  <si>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</si>
  <si>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</si>
  <si>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</si>
  <si>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</si>
  <si>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</si>
  <si>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</si>
  <si>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</si>
  <si>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</si>
  <si>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</si>
  <si>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</si>
  <si>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</si>
  <si>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</si>
  <si>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</si>
  <si>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</si>
  <si>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</si>
  <si>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</si>
  <si>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</si>
  <si>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</si>
  <si>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</si>
  <si>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</si>
  <si>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</si>
  <si>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</si>
  <si>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</si>
  <si>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</si>
  <si>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</si>
  <si>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</si>
  <si>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</si>
  <si>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</si>
  <si>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</si>
  <si>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</si>
  <si>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</si>
  <si>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</si>
  <si>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</si>
  <si>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</si>
  <si>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</si>
  <si>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</si>
  <si>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</si>
  <si>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</si>
  <si>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</si>
  <si>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</si>
  <si>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</si>
  <si>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</si>
  <si>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</si>
  <si>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</si>
  <si>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</si>
  <si>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</si>
  <si>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</si>
  <si>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</si>
  <si>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</si>
  <si>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</si>
  <si>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</si>
  <si>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</si>
  <si>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</si>
  <si>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</si>
  <si>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</si>
  <si>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</si>
  <si>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</si>
  <si>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</si>
  <si>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</si>
  <si>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</si>
  <si>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</si>
  <si>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</si>
  <si>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</si>
  <si>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</si>
  <si>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</si>
  <si>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</si>
  <si>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</si>
  <si>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</si>
  <si>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</si>
  <si>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</si>
  <si>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</si>
  <si>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</si>
  <si>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</si>
  <si>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</si>
  <si>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</si>
  <si>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</si>
  <si>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</si>
  <si>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</si>
  <si>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</si>
  <si>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</si>
  <si>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</si>
  <si>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</si>
  <si>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</si>
  <si>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</si>
  <si>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</si>
  <si>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</si>
  <si>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</si>
  <si>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</si>
  <si>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</si>
  <si>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</si>
  <si>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</si>
  <si>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</si>
  <si>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</si>
  <si>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</si>
  <si>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</si>
  <si>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</si>
  <si>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</si>
  <si>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</si>
  <si>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</si>
  <si>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</si>
  <si>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</si>
  <si>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</si>
  <si>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</si>
  <si>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</si>
  <si>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</si>
  <si>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</si>
  <si>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</si>
  <si>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</si>
  <si>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</si>
  <si>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</si>
  <si>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</si>
  <si>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</si>
  <si>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</si>
  <si>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</si>
  <si>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</si>
  <si>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</si>
  <si>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</si>
  <si>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</si>
  <si>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</si>
  <si>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</si>
  <si>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</si>
  <si>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</si>
  <si>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</si>
  <si>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</si>
  <si>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</si>
  <si>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</si>
  <si>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</si>
  <si>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</si>
  <si>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</si>
  <si>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</si>
  <si>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</si>
  <si>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</si>
  <si>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</si>
  <si>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</si>
  <si>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</si>
  <si>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</si>
  <si>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</si>
  <si>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</si>
  <si>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</si>
  <si>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</si>
  <si>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</si>
  <si>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</si>
  <si>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</si>
  <si>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</si>
  <si>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</si>
  <si>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</si>
  <si>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</si>
  <si>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</si>
  <si>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</si>
  <si>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</si>
  <si>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</si>
  <si>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</si>
  <si>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</si>
  <si>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</si>
  <si>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</si>
  <si>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</si>
  <si>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</si>
  <si>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</si>
  <si>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</si>
  <si>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</si>
  <si>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</si>
  <si>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</si>
  <si>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</si>
  <si>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</si>
  <si>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</si>
  <si>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</si>
  <si>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</si>
  <si>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</si>
  <si>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</si>
  <si>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</si>
  <si>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</si>
  <si>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</si>
  <si>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</si>
  <si>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</si>
  <si>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</si>
  <si>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</si>
  <si>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</si>
  <si>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</si>
  <si>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</si>
  <si>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</si>
  <si>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</si>
  <si>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</si>
  <si>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</si>
  <si>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</si>
  <si>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</si>
  <si>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</si>
  <si>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</si>
  <si>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</si>
  <si>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</si>
  <si>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</si>
  <si>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</si>
  <si>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</si>
  <si>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</si>
  <si>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</si>
  <si>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</si>
  <si>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</si>
  <si>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</si>
  <si>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</si>
  <si>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</si>
  <si>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</si>
  <si>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</si>
  <si>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</si>
  <si>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</si>
  <si>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</si>
  <si>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</si>
  <si>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</si>
  <si>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</si>
  <si>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</si>
  <si>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</si>
  <si>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</si>
  <si>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</si>
  <si>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</si>
  <si>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</si>
  <si>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</si>
  <si>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</si>
  <si>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</si>
  <si>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</si>
  <si>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</si>
  <si>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</si>
  <si>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</si>
  <si>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</si>
  <si>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</si>
  <si>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</si>
  <si>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</si>
  <si>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</si>
  <si>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</si>
  <si>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</si>
  <si>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</si>
  <si>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</si>
  <si>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</si>
  <si>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</si>
  <si>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</si>
  <si>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</si>
  <si>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</si>
  <si>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</si>
  <si>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</si>
  <si>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</si>
  <si>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</si>
  <si>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</si>
  <si>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</si>
  <si>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</si>
  <si>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</si>
  <si>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</si>
  <si>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</si>
  <si>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</si>
  <si>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</si>
  <si>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</si>
  <si>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</si>
  <si>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</si>
  <si>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</si>
  <si>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</si>
  <si>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</si>
  <si>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</si>
  <si>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</si>
  <si>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</si>
  <si>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</si>
  <si>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</si>
  <si>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</si>
  <si>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</si>
  <si>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</si>
  <si>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</si>
  <si>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</si>
  <si>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</si>
  <si>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</si>
  <si>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</si>
  <si>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</si>
  <si>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</si>
  <si>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</si>
  <si>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</si>
  <si>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</si>
  <si>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</si>
  <si>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</si>
  <si>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</si>
  <si>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</si>
  <si>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</si>
  <si>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</si>
  <si>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</si>
  <si>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</si>
  <si>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</si>
  <si>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</si>
  <si>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</si>
  <si>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</si>
  <si>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</si>
  <si>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</si>
  <si>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</si>
  <si>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</si>
  <si>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</si>
  <si>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</si>
  <si>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</si>
  <si>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</si>
  <si>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</si>
  <si>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</si>
  <si>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</si>
  <si>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</si>
  <si>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</si>
  <si>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</si>
  <si>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</si>
  <si>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</si>
  <si>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</si>
  <si>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</si>
  <si>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</si>
  <si>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</si>
  <si>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</si>
  <si>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</si>
  <si>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</si>
  <si>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</si>
  <si>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</si>
  <si>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</si>
  <si>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</si>
  <si>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</si>
  <si>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</si>
  <si>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</si>
  <si>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</si>
  <si>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</si>
  <si>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</si>
  <si>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</si>
  <si>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</si>
  <si>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</si>
  <si>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</si>
  <si>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</si>
  <si>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</si>
  <si>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</si>
  <si>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</si>
  <si>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</si>
  <si>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</si>
  <si>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</si>
  <si>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</si>
  <si>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</si>
  <si>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</si>
  <si>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</si>
  <si>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</si>
  <si>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</si>
  <si>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</si>
  <si>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</si>
  <si>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</si>
  <si>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</si>
  <si>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</si>
  <si>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</si>
  <si>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</si>
  <si>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</si>
  <si>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</si>
  <si>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</si>
  <si>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</si>
  <si>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</si>
  <si>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</si>
  <si>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</si>
  <si>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</si>
  <si>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</si>
  <si>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</si>
  <si>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</si>
  <si>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</si>
  <si>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</si>
  <si>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</si>
  <si>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</si>
  <si>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</si>
  <si>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</si>
  <si>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</si>
  <si>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</si>
  <si>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</si>
  <si>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</si>
  <si>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</si>
  <si>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</si>
  <si>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</si>
  <si>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</si>
  <si>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</si>
  <si>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</si>
  <si>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</si>
  <si>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</si>
  <si>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</si>
  <si>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</si>
  <si>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</si>
  <si>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</si>
  <si>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</si>
  <si>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</si>
  <si>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</si>
  <si>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</si>
  <si>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</si>
  <si>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</si>
  <si>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</si>
  <si>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</si>
  <si>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</si>
  <si>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</si>
  <si>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</si>
  <si>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</si>
  <si>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</si>
  <si>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</si>
  <si>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</si>
  <si>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</si>
  <si>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</si>
  <si>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</si>
  <si>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</si>
  <si>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</si>
  <si>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</si>
  <si>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</si>
  <si>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</si>
  <si>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</si>
  <si>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</si>
  <si>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</si>
  <si>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</si>
  <si>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</si>
  <si>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</si>
  <si>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</si>
  <si>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</si>
  <si>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</si>
  <si>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</si>
  <si>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</si>
  <si>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</si>
  <si>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</si>
  <si>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</si>
  <si>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</si>
  <si>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</si>
  <si>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</si>
  <si>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</si>
  <si>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</si>
  <si>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</si>
  <si>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</si>
  <si>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</si>
  <si>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</si>
  <si>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</si>
  <si>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</si>
  <si>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</si>
  <si>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</si>
  <si>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</si>
  <si>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</si>
  <si>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</si>
  <si>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</si>
  <si>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</si>
  <si>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</si>
  <si>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</si>
  <si>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</si>
  <si>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</si>
  <si>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</si>
  <si>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</si>
  <si>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</si>
  <si>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</si>
  <si>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</si>
  <si>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</si>
  <si>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</si>
  <si>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</si>
  <si>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</si>
  <si>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</si>
  <si>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</si>
  <si>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</si>
  <si>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</si>
  <si>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</si>
  <si>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</si>
  <si>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</si>
  <si>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</si>
  <si>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</si>
  <si>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</si>
  <si>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</si>
  <si>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</si>
  <si>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</si>
  <si>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</si>
  <si>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</si>
  <si>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</si>
  <si>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</si>
  <si>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</si>
  <si>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</si>
  <si>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</si>
  <si>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</si>
  <si>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</si>
  <si>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</si>
  <si>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</si>
  <si>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</si>
  <si>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</si>
  <si>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</si>
  <si>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</si>
  <si>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</si>
  <si>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</si>
  <si>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</si>
  <si>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</si>
  <si>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</si>
  <si>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</si>
  <si>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</si>
  <si>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</si>
  <si>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</si>
  <si>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</si>
  <si>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</si>
  <si>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</si>
  <si>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</si>
  <si>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</si>
  <si>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</si>
  <si>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</si>
  <si>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</si>
  <si>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</si>
  <si>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</si>
  <si>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</si>
  <si>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</si>
  <si>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</si>
  <si>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</si>
  <si>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</si>
  <si>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</si>
  <si>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</si>
  <si>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</si>
  <si>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</si>
  <si>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</si>
  <si>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</si>
  <si>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</si>
  <si>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</si>
  <si>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</si>
  <si>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</si>
  <si>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</si>
  <si>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</si>
  <si>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</si>
  <si>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</si>
  <si>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</si>
  <si>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</si>
  <si>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</si>
  <si>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</si>
  <si>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</si>
  <si>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</si>
  <si>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</si>
  <si>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</si>
  <si>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</si>
  <si>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</si>
  <si>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</si>
  <si>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</si>
  <si>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</si>
  <si>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</si>
  <si>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</si>
  <si>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</si>
  <si>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</si>
  <si>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</si>
  <si>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</si>
  <si>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</si>
  <si>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</si>
  <si>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</si>
  <si>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</si>
  <si>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</si>
  <si>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</si>
  <si>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</si>
  <si>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</si>
  <si>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</si>
  <si>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</si>
  <si>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</si>
  <si>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</si>
  <si>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</si>
  <si>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</si>
  <si>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</si>
  <si>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</si>
  <si>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</si>
  <si>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</si>
  <si>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</si>
  <si>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</si>
  <si>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</si>
  <si>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</si>
  <si>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</si>
  <si>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</si>
  <si>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</si>
  <si>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</si>
  <si>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</si>
  <si>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</si>
  <si>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</si>
  <si>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</si>
  <si>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</si>
  <si>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</si>
  <si>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</si>
  <si>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</si>
  <si>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</si>
  <si>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</si>
  <si>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</si>
  <si>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</si>
  <si>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</si>
  <si>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</si>
  <si>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</si>
  <si>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</si>
  <si>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</si>
  <si>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</si>
  <si>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</si>
  <si>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</si>
  <si>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</si>
  <si>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</si>
  <si>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</si>
  <si>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</si>
  <si>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</si>
  <si>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</si>
  <si>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</si>
  <si>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</si>
  <si>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</si>
  <si>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</si>
  <si>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</si>
  <si>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</si>
  <si>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</si>
  <si>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</si>
  <si>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</si>
  <si>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</si>
  <si>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</si>
  <si>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</si>
  <si>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</si>
  <si>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</si>
  <si>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</si>
  <si>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</si>
  <si>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</si>
  <si>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</si>
  <si>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</si>
  <si>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</si>
  <si>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</si>
  <si>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</si>
  <si>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</si>
  <si>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</si>
  <si>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</si>
  <si>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</si>
  <si>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</si>
  <si>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</si>
  <si>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</si>
  <si>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</si>
  <si>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</si>
  <si>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</si>
  <si>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</si>
  <si>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</si>
  <si>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</si>
  <si>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</si>
  <si>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</si>
  <si>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</si>
  <si>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</si>
  <si>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</si>
  <si>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</si>
  <si>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</si>
  <si>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</si>
  <si>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</si>
  <si>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</si>
  <si>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</si>
  <si>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</si>
  <si>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</si>
  <si>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</si>
  <si>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</si>
  <si>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</si>
  <si>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</si>
  <si>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</si>
  <si>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</si>
  <si>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</si>
  <si>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</si>
  <si>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</si>
  <si>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</si>
  <si>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</si>
  <si>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</si>
  <si>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</si>
  <si>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</si>
  <si>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</si>
  <si>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</si>
  <si>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</si>
  <si>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</si>
  <si>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</si>
  <si>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</si>
  <si>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</si>
  <si>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</si>
  <si>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</si>
  <si>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</si>
  <si>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</si>
  <si>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</si>
  <si>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</si>
  <si>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</si>
  <si>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</si>
  <si>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</si>
  <si>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</si>
  <si>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</si>
  <si>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</si>
  <si>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</si>
  <si>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</si>
  <si>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</si>
  <si>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</si>
  <si>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</si>
  <si>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</si>
  <si>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</si>
  <si>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</si>
  <si>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</si>
  <si>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</si>
  <si>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</si>
  <si>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</si>
  <si>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</si>
  <si>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</si>
  <si>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</si>
  <si>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</si>
  <si>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</si>
  <si>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</si>
  <si>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</si>
  <si>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</si>
  <si>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</si>
  <si>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</si>
  <si>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</si>
  <si>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</si>
  <si>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</si>
  <si>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</si>
  <si>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</si>
  <si>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</si>
  <si>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</si>
  <si>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</si>
  <si>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</si>
  <si>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</si>
  <si>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</si>
  <si>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</si>
  <si>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</si>
  <si>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</si>
  <si>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</si>
  <si>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</si>
  <si>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</si>
  <si>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</si>
  <si>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</si>
  <si>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</si>
  <si>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</si>
  <si>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</si>
  <si>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</si>
  <si>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</si>
  <si>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</si>
  <si>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</si>
  <si>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</si>
  <si>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</si>
  <si>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</si>
  <si>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</si>
  <si>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</si>
  <si>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</si>
  <si>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</si>
  <si>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</si>
  <si>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</si>
  <si>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</si>
  <si>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</si>
  <si>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</si>
  <si>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</si>
  <si>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</si>
  <si>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</si>
  <si>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</si>
  <si>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</si>
  <si>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</si>
  <si>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</si>
  <si>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</si>
  <si>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</si>
  <si>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</si>
  <si>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</si>
  <si>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</si>
  <si>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</si>
  <si>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</si>
  <si>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</si>
  <si>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</si>
  <si>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</si>
  <si>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</si>
  <si>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</si>
  <si>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</si>
  <si>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</si>
  <si>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</si>
  <si>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</si>
  <si>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</si>
  <si>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</si>
  <si>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</si>
  <si>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</si>
  <si>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</si>
  <si>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</si>
  <si>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</si>
  <si>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</si>
  <si>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</si>
  <si>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</si>
  <si>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</si>
  <si>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</si>
  <si>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</si>
  <si>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</si>
  <si>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</si>
  <si>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</si>
  <si>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</si>
  <si>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</si>
  <si>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</si>
  <si>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</si>
  <si>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</si>
  <si>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</si>
  <si>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</si>
  <si>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</si>
  <si>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</si>
  <si>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</si>
  <si>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</si>
  <si>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</si>
  <si>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</si>
  <si>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</si>
  <si>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</si>
  <si>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</si>
  <si>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</si>
  <si>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</si>
  <si>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</si>
  <si>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</si>
  <si>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</si>
  <si>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</si>
  <si>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</si>
  <si>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</si>
  <si>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</si>
  <si>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</si>
  <si>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</si>
  <si>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</si>
  <si>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</si>
  <si>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</si>
  <si>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</si>
  <si>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</si>
  <si>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</si>
  <si>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</si>
  <si>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</si>
  <si>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</si>
  <si>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</si>
  <si>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</si>
  <si>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</si>
  <si>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</si>
  <si>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</si>
  <si>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</si>
  <si>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</si>
  <si>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</si>
  <si>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</si>
  <si>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</si>
  <si>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</si>
  <si>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</si>
  <si>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</si>
  <si>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</si>
  <si>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</si>
  <si>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</si>
  <si>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</si>
  <si>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</si>
  <si>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</si>
  <si>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</si>
  <si>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</si>
  <si>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</si>
  <si>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</si>
  <si>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</si>
  <si>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</si>
  <si>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</si>
  <si>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</si>
  <si>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</si>
  <si>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</si>
  <si>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</si>
  <si>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</si>
  <si>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</si>
  <si>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</si>
  <si>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</si>
  <si>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</si>
  <si>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</si>
  <si>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</si>
  <si>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</si>
  <si>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</si>
  <si>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</si>
  <si>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</si>
  <si>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</si>
  <si>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</si>
  <si>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</si>
  <si>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</si>
  <si>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</si>
  <si>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</si>
  <si>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</si>
  <si>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</si>
  <si>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</si>
  <si>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</si>
  <si>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</si>
  <si>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</si>
  <si>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</si>
  <si>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</si>
  <si>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</si>
  <si>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</si>
  <si>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</si>
  <si>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</si>
  <si>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</si>
  <si>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</si>
  <si>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</si>
  <si>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</si>
  <si>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</si>
  <si>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</si>
  <si>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</si>
  <si>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</si>
  <si>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</si>
  <si>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</si>
  <si>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</si>
  <si>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</si>
  <si>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</si>
  <si>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</si>
  <si>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</si>
  <si>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</si>
  <si>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</si>
  <si>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</si>
  <si>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</si>
  <si>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</si>
  <si>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</si>
  <si>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</si>
  <si>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</si>
  <si>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</si>
  <si>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</si>
  <si>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</si>
  <si>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</si>
  <si>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</si>
  <si>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</si>
  <si>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</si>
  <si>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</si>
  <si>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</si>
  <si>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</si>
  <si>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</si>
  <si>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</si>
  <si>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</si>
  <si>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</si>
  <si>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</si>
  <si>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</si>
  <si>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</si>
  <si>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</si>
  <si>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</si>
  <si>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</si>
  <si>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</si>
  <si>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</si>
  <si>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</si>
  <si>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</si>
  <si>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</si>
  <si>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</si>
  <si>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</si>
  <si>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</si>
  <si>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</si>
  <si>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</si>
  <si>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</si>
  <si>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</si>
  <si>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</si>
  <si>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</si>
  <si>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</si>
  <si>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</si>
  <si>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</si>
  <si>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</si>
  <si>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</si>
  <si>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</si>
  <si>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</si>
  <si>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</si>
  <si>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</si>
  <si>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</si>
  <si>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</si>
  <si>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</si>
  <si>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</si>
  <si>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</si>
  <si>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</si>
  <si>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</si>
  <si>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</si>
  <si>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</si>
  <si>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</si>
  <si>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</si>
  <si>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</si>
  <si>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</si>
  <si>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</si>
  <si>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</si>
  <si>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</si>
  <si>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</si>
  <si>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</si>
  <si>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</si>
  <si>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</si>
  <si>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</si>
  <si>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</si>
  <si>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</si>
  <si>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</si>
  <si>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</si>
  <si>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</si>
  <si>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</si>
  <si>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</si>
  <si>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</si>
  <si>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</si>
  <si>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</si>
  <si>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</si>
  <si>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</si>
  <si>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</si>
  <si>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</si>
  <si>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</si>
  <si>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</si>
  <si>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</si>
  <si>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</si>
  <si>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</si>
  <si>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</si>
  <si>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</si>
  <si>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</si>
  <si>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</si>
  <si>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</si>
  <si>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</si>
  <si>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</si>
  <si>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</si>
  <si>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</si>
  <si>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</si>
  <si>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</si>
  <si>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</si>
  <si>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</si>
  <si>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</si>
  <si>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</si>
  <si>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</si>
  <si>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</si>
  <si>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</si>
  <si>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</si>
  <si>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</si>
  <si>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</si>
  <si>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</si>
  <si>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</si>
  <si>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</si>
  <si>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</si>
  <si>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</si>
  <si>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</si>
  <si>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</si>
  <si>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</si>
  <si>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</si>
  <si>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</si>
  <si>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</si>
  <si>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</si>
  <si>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</si>
  <si>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</si>
  <si>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</si>
  <si>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</si>
  <si>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</si>
  <si>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</si>
  <si>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</si>
  <si>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</si>
  <si>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</si>
  <si>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</si>
  <si>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</si>
  <si>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</si>
  <si>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</si>
  <si>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</si>
  <si>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</si>
  <si>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</si>
  <si>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</si>
  <si>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</si>
  <si>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</si>
  <si>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</si>
  <si>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</si>
  <si>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</si>
  <si>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</si>
  <si>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</si>
  <si>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</si>
  <si>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</si>
  <si>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</si>
  <si>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</si>
  <si>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</si>
  <si>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</si>
  <si>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</si>
  <si>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</si>
  <si>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</si>
  <si>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</si>
  <si>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</si>
  <si>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</si>
  <si>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</si>
  <si>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</si>
  <si>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</si>
  <si>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</si>
  <si>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</si>
  <si>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</si>
  <si>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</si>
  <si>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</si>
  <si>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</si>
  <si>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</si>
  <si>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</si>
  <si>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</si>
  <si>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</si>
  <si>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</si>
  <si>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</si>
  <si>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</si>
  <si>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</si>
  <si>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</si>
  <si>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</si>
  <si>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</si>
  <si>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</si>
  <si>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</si>
  <si>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</si>
  <si>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</si>
  <si>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</si>
  <si>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</si>
  <si>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</si>
  <si>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</si>
  <si>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</si>
  <si>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</si>
  <si>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</si>
  <si>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</si>
  <si>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</si>
  <si>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</si>
  <si>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</si>
  <si>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</si>
  <si>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</si>
  <si>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</si>
  <si>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</si>
  <si>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</si>
  <si>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</si>
  <si>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</si>
  <si>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</si>
  <si>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</si>
  <si>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</si>
  <si>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</si>
  <si>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</si>
  <si>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</si>
  <si>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</si>
  <si>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</si>
  <si>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</si>
  <si>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</si>
  <si>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</si>
  <si>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</si>
  <si>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</si>
  <si>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</si>
  <si>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</si>
  <si>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</si>
  <si>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</si>
  <si>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</si>
  <si>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</si>
  <si>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</si>
  <si>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</si>
  <si>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</si>
  <si>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</si>
  <si>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</si>
  <si>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</si>
  <si>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</si>
  <si>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</si>
  <si>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</si>
  <si>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</si>
  <si>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</si>
  <si>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</si>
  <si>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</si>
  <si>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</si>
  <si>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</si>
  <si>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</si>
  <si>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</si>
  <si>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</si>
  <si>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</si>
  <si>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</si>
  <si>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</si>
  <si>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</si>
  <si>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</si>
  <si>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</si>
  <si>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</si>
  <si>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</si>
  <si>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</si>
  <si>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</si>
  <si>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</si>
  <si>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</si>
  <si>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</si>
  <si>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</si>
  <si>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</si>
  <si>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</si>
  <si>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</si>
  <si>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</si>
  <si>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</si>
  <si>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</si>
  <si>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</si>
  <si>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</si>
  <si>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</si>
  <si>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</si>
  <si>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</si>
  <si>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</si>
  <si>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</si>
  <si>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</si>
  <si>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</si>
  <si>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</si>
  <si>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</si>
  <si>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</si>
  <si>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</si>
  <si>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</si>
  <si>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</si>
  <si>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</si>
  <si>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</si>
  <si>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</si>
  <si>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</si>
  <si>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</si>
  <si>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</si>
  <si>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</si>
  <si>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</si>
  <si>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</si>
  <si>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</si>
  <si>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</si>
  <si>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</si>
  <si>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</si>
  <si>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</si>
  <si>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</si>
  <si>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</si>
  <si>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</si>
  <si>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</si>
  <si>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</si>
  <si>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</si>
  <si>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</si>
  <si>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</si>
  <si>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</si>
  <si>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</si>
  <si>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</si>
  <si>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</si>
  <si>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</si>
  <si>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</si>
  <si>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</si>
  <si>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</si>
  <si>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</si>
  <si>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</si>
  <si>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</si>
  <si>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</si>
  <si>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</si>
  <si>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</si>
  <si>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</si>
  <si>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</si>
  <si>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</si>
  <si>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</si>
  <si>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</si>
  <si>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</si>
  <si>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</si>
  <si>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</si>
  <si>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</si>
  <si>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</si>
  <si>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</si>
  <si>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</si>
  <si>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</si>
  <si>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</si>
  <si>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</si>
  <si>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</si>
  <si>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</si>
  <si>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</si>
  <si>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</si>
  <si>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</si>
  <si>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</si>
  <si>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</si>
  <si>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</si>
  <si>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</si>
  <si>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</si>
  <si>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</si>
  <si>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</si>
  <si>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</si>
  <si>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</si>
  <si>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</si>
  <si>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</si>
  <si>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</si>
  <si>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</si>
  <si>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</si>
  <si>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</si>
  <si>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</si>
  <si>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</si>
  <si>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</si>
  <si>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</si>
  <si>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</si>
  <si>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</si>
  <si>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</si>
  <si>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</si>
  <si>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</si>
  <si>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</si>
  <si>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</si>
  <si>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</si>
  <si>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</si>
  <si>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</si>
  <si>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</si>
  <si>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</si>
  <si>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</si>
  <si>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</si>
  <si>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</si>
  <si>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</si>
  <si>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</si>
  <si>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</si>
  <si>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</si>
  <si>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</si>
  <si>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</si>
  <si>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</si>
  <si>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</si>
  <si>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</si>
  <si>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</si>
  <si>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</si>
  <si>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</si>
  <si>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</si>
  <si>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</si>
  <si>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</si>
  <si>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</si>
  <si>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</si>
  <si>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</si>
  <si>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</si>
  <si>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</si>
  <si>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</si>
  <si>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</si>
  <si>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</si>
  <si>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</si>
  <si>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</si>
  <si>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</si>
  <si>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</si>
  <si>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</si>
  <si>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</si>
  <si>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</si>
  <si>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</si>
  <si>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</si>
  <si>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</si>
  <si>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</si>
  <si>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</si>
  <si>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</si>
  <si>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</si>
  <si>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</si>
  <si>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</si>
  <si>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</si>
  <si>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</si>
  <si>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</si>
  <si>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</si>
  <si>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</si>
  <si>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</si>
  <si>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</si>
  <si>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</si>
  <si>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</si>
  <si>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</si>
  <si>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</si>
  <si>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</si>
  <si>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</si>
  <si>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</si>
  <si>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</si>
  <si>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</si>
  <si>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</si>
  <si>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</si>
  <si>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</si>
  <si>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</si>
  <si>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</si>
  <si>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</si>
  <si>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</si>
  <si>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</si>
  <si>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</si>
  <si>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</si>
  <si>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</si>
  <si>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</si>
  <si>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</si>
  <si>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</si>
  <si>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</si>
  <si>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</si>
  <si>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</si>
  <si>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</si>
  <si>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</si>
  <si>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</si>
  <si>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</si>
  <si>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</si>
  <si>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</si>
  <si>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</si>
  <si>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</si>
  <si>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</si>
  <si>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</si>
  <si>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</si>
  <si>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</si>
  <si>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</si>
  <si>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</si>
  <si>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</si>
  <si>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</si>
  <si>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</si>
  <si>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</si>
  <si>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</si>
  <si>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</si>
  <si>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</si>
  <si>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</si>
  <si>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</si>
  <si>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</si>
  <si>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</si>
  <si>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</si>
  <si>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</si>
  <si>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</si>
  <si>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</si>
  <si>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</si>
  <si>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</si>
  <si>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</si>
  <si>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</si>
  <si>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</si>
  <si>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</si>
  <si>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</si>
  <si>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</si>
  <si>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</si>
  <si>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</si>
  <si>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</si>
  <si>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</si>
  <si>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</si>
  <si>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</si>
  <si>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</si>
  <si>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</si>
  <si>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</si>
  <si>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</si>
  <si>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</si>
  <si>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</si>
  <si>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</si>
  <si>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</si>
  <si>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</si>
  <si>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</si>
  <si>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</si>
  <si>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</si>
  <si>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</si>
  <si>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</si>
  <si>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</si>
  <si>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</si>
  <si>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</si>
  <si>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</si>
  <si>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</si>
  <si>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</si>
  <si>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</si>
  <si>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</si>
  <si>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</si>
  <si>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</si>
  <si>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</si>
  <si>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</si>
  <si>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</si>
  <si>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</si>
  <si>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</si>
  <si>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</si>
  <si>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</si>
  <si>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</si>
  <si>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</si>
  <si>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</si>
  <si>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</si>
  <si>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</si>
  <si>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</si>
  <si>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</si>
  <si>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</si>
  <si>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</si>
  <si>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</si>
  <si>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</si>
  <si>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</si>
  <si>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</si>
  <si>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</si>
  <si>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</si>
  <si>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</si>
  <si>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</si>
  <si>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</si>
  <si>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</si>
  <si>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</si>
  <si>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</si>
  <si>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</si>
  <si>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</si>
  <si>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</si>
  <si>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</si>
  <si>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</si>
  <si>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</si>
  <si>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</si>
  <si>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</si>
  <si>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</si>
  <si>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</si>
  <si>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</si>
  <si>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</si>
  <si>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</si>
  <si>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</si>
  <si>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</si>
  <si>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</si>
  <si>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</si>
  <si>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</si>
  <si>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</si>
  <si>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</si>
  <si>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</si>
  <si>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</si>
  <si>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</si>
  <si>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</si>
  <si>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</si>
  <si>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</si>
  <si>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</si>
  <si>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</si>
  <si>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</si>
  <si>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</si>
  <si>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</si>
  <si>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</si>
  <si>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</si>
  <si>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</si>
  <si>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</si>
  <si>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</si>
  <si>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</si>
  <si>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</si>
  <si>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</si>
  <si>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</si>
  <si>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</si>
  <si>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</si>
  <si>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</si>
  <si>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</si>
  <si>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</si>
  <si>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</si>
  <si>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</si>
  <si>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</si>
  <si>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</si>
  <si>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</si>
  <si>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</si>
  <si>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</si>
  <si>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</si>
  <si>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</si>
  <si>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</si>
  <si>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</si>
  <si>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</si>
  <si>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</si>
  <si>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</si>
  <si>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</si>
  <si>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</si>
  <si>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</si>
  <si>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</si>
  <si>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</si>
  <si>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</si>
  <si>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</si>
  <si>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</si>
  <si>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</si>
  <si>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</si>
  <si>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</si>
  <si>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</si>
  <si>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</si>
  <si>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</si>
  <si>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</si>
  <si>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</si>
  <si>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</si>
  <si>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</si>
  <si>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</si>
  <si>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</si>
  <si>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</si>
  <si>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</si>
  <si>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</si>
  <si>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</si>
  <si>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</si>
  <si>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</si>
  <si>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</si>
  <si>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</si>
  <si>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</si>
  <si>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</si>
  <si>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</si>
  <si>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</si>
  <si>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</si>
  <si>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</si>
  <si>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</si>
  <si>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</si>
  <si>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</si>
  <si>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</si>
  <si>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</si>
  <si>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</si>
  <si>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</si>
  <si>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</si>
  <si>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</si>
  <si>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</si>
  <si>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</si>
  <si>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</si>
  <si>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</si>
  <si>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</si>
  <si>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</si>
  <si>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</si>
  <si>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</si>
  <si>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</si>
  <si>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</si>
  <si>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</si>
  <si>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</si>
  <si>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</si>
  <si>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</si>
  <si>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</si>
  <si>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</si>
  <si>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</si>
  <si>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</si>
  <si>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</si>
  <si>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</si>
  <si>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</si>
  <si>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</si>
  <si>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</si>
  <si>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</si>
  <si>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</si>
  <si>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</si>
  <si>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</si>
  <si>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</si>
  <si>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</si>
  <si>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</si>
  <si>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</si>
  <si>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</si>
  <si>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</si>
  <si>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</si>
  <si>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</si>
  <si>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</si>
  <si>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</si>
  <si>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</si>
  <si>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</si>
  <si>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</si>
  <si>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</si>
  <si>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</si>
  <si>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</si>
  <si>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</si>
  <si>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</si>
  <si>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</si>
  <si>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</si>
  <si>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</si>
  <si>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</si>
  <si>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</si>
  <si>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</si>
  <si>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</si>
  <si>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</si>
  <si>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</si>
  <si>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</si>
  <si>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</si>
  <si>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</si>
  <si>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</si>
  <si>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</si>
  <si>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</si>
  <si>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</si>
  <si>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</si>
  <si>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</si>
  <si>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</si>
  <si>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</si>
  <si>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</si>
  <si>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</si>
  <si>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</si>
  <si>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</si>
  <si>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</si>
  <si>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</si>
  <si>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</si>
  <si>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</si>
  <si>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</si>
  <si>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</si>
  <si>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</si>
  <si>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</si>
  <si>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</si>
  <si>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</si>
  <si>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</si>
  <si>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</si>
  <si>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</si>
  <si>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</si>
  <si>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</si>
  <si>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</si>
  <si>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</si>
  <si>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</si>
  <si>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</si>
  <si>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</si>
  <si>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</si>
  <si>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</si>
  <si>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</si>
  <si>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</si>
  <si>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</si>
  <si>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</si>
  <si>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</si>
  <si>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</si>
  <si>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</si>
  <si>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</si>
  <si>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</si>
  <si>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</si>
  <si>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</si>
  <si>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</si>
  <si>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</si>
  <si>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</si>
  <si>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</si>
  <si>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</si>
  <si>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</si>
  <si>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</si>
  <si>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</si>
  <si>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</si>
  <si>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</si>
  <si>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</si>
  <si>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</si>
  <si>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</si>
  <si>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</si>
  <si>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</si>
  <si>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</si>
  <si>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</si>
  <si>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</si>
  <si>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</si>
  <si>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</si>
  <si>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</si>
  <si>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</si>
  <si>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</si>
  <si>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</si>
  <si>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</si>
  <si>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</si>
  <si>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</si>
  <si>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</si>
  <si>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</si>
  <si>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</si>
  <si>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</si>
  <si>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</si>
  <si>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</si>
  <si>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</si>
  <si>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</si>
  <si>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</si>
  <si>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</si>
  <si>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</si>
  <si>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</si>
  <si>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</si>
  <si>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</si>
  <si>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</si>
  <si>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</si>
  <si>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</si>
  <si>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</si>
  <si>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</si>
  <si>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</si>
  <si>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</si>
  <si>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</si>
  <si>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</si>
  <si>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</si>
  <si>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</si>
  <si>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</si>
  <si>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</si>
  <si>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</si>
  <si>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</si>
  <si>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</si>
  <si>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</si>
  <si>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</si>
  <si>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</si>
  <si>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</si>
  <si>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</si>
  <si>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</si>
  <si>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</si>
  <si>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</si>
  <si>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</si>
  <si>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</si>
  <si>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</si>
  <si>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</si>
  <si>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</si>
  <si>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</si>
  <si>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</si>
  <si>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</si>
  <si>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</si>
  <si>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</si>
  <si>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</si>
  <si>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</si>
  <si>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</si>
  <si>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</si>
  <si>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</si>
  <si>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</si>
  <si>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</si>
  <si>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</si>
  <si>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</si>
  <si>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</si>
  <si>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</si>
  <si>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</si>
  <si>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</si>
  <si>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</si>
  <si>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</si>
  <si>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</si>
  <si>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</si>
  <si>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</si>
  <si>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</si>
  <si>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</si>
  <si>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</si>
  <si>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</si>
  <si>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</si>
  <si>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</si>
  <si>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</si>
  <si>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</si>
  <si>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</si>
  <si>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</si>
  <si>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</si>
  <si>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</si>
  <si>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</si>
  <si>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</si>
  <si>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</si>
  <si>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</si>
  <si>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</si>
  <si>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</si>
  <si>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</si>
  <si>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</si>
  <si>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</si>
  <si>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</si>
  <si>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</si>
  <si>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</si>
  <si>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</si>
  <si>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</si>
  <si>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</si>
  <si>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</si>
  <si>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</si>
  <si>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</si>
  <si>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</si>
  <si>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</si>
  <si>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</si>
  <si>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</si>
  <si>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</si>
  <si>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</si>
  <si>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</si>
  <si>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</si>
  <si>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</si>
  <si>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</si>
  <si>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</si>
  <si>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</si>
  <si>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</si>
  <si>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</si>
  <si>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</si>
  <si>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</si>
  <si>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</si>
  <si>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</si>
  <si>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</si>
  <si>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</si>
  <si>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</si>
  <si>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</si>
  <si>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</si>
  <si>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</si>
  <si>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</si>
  <si>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</si>
  <si>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</si>
  <si>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</si>
  <si>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</si>
  <si>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</si>
  <si>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</si>
  <si>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</si>
  <si>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</si>
  <si>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</si>
  <si>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</si>
  <si>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</si>
  <si>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</si>
  <si>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</si>
  <si>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</si>
  <si>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</si>
  <si>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</si>
  <si>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</si>
  <si>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</si>
  <si>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</si>
  <si>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</si>
  <si>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</si>
  <si>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</si>
  <si>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</si>
  <si>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</si>
  <si>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</si>
  <si>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</si>
  <si>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</si>
  <si>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</si>
  <si>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</si>
  <si>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</si>
  <si>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</si>
  <si>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</si>
  <si>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</si>
  <si>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</si>
  <si>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</si>
  <si>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</si>
  <si>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</si>
  <si>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</si>
  <si>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</si>
  <si>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</si>
  <si>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</si>
  <si>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</si>
  <si>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</si>
  <si>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</si>
  <si>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</si>
  <si>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</si>
  <si>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</si>
  <si>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</si>
  <si>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</si>
  <si>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</si>
  <si>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</si>
  <si>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</si>
  <si>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</si>
  <si>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</si>
  <si>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</si>
  <si>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</si>
  <si>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</si>
  <si>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</si>
  <si>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</si>
  <si>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</si>
  <si>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</si>
  <si>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</si>
  <si>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</si>
  <si>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</si>
  <si>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</si>
  <si>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</si>
  <si>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</si>
  <si>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</si>
  <si>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</si>
  <si>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</si>
  <si>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</si>
  <si>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</si>
  <si>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</si>
  <si>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</si>
  <si>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</si>
  <si>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</si>
  <si>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</si>
  <si>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</si>
  <si>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</si>
  <si>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</si>
  <si>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</si>
  <si>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</si>
  <si>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</si>
  <si>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</si>
  <si>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</si>
  <si>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</si>
  <si>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</si>
  <si>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</si>
  <si>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</si>
  <si>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</si>
  <si>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</si>
  <si>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</si>
  <si>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</si>
  <si>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</si>
  <si>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</si>
  <si>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</si>
  <si>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</si>
  <si>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</si>
  <si>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</si>
  <si>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</si>
  <si>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</si>
  <si>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</si>
  <si>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</si>
  <si>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</si>
  <si>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</si>
  <si>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</si>
  <si>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</si>
  <si>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</si>
  <si>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</si>
  <si>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</si>
  <si>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</si>
  <si>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</si>
  <si>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</si>
  <si>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</si>
  <si>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</si>
  <si>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</si>
  <si>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</si>
  <si>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</si>
  <si>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</si>
  <si>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</si>
  <si>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</si>
  <si>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</si>
  <si>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</si>
  <si>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</si>
  <si>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</si>
  <si>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</si>
  <si>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</si>
  <si>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</si>
  <si>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</si>
  <si>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</si>
  <si>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</si>
  <si>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</si>
  <si>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</si>
  <si>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</si>
  <si>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</si>
  <si>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</si>
  <si>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</si>
  <si>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</si>
  <si>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</si>
  <si>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</si>
  <si>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</si>
  <si>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</si>
  <si>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</si>
  <si>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</si>
  <si>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</si>
  <si>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</si>
  <si>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</si>
  <si>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</si>
  <si>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</si>
  <si>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</si>
  <si>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</si>
  <si>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</si>
  <si>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</si>
  <si>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</si>
  <si>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</si>
  <si>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</si>
  <si>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</si>
  <si>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</si>
  <si>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</si>
  <si>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</si>
  <si>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</si>
  <si>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</si>
  <si>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</si>
  <si>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</si>
  <si>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</si>
  <si>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</si>
  <si>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</si>
  <si>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</si>
  <si>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</si>
  <si>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</si>
  <si>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</si>
  <si>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</si>
  <si>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</si>
  <si>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</si>
  <si>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</si>
  <si>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</si>
  <si>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</si>
  <si>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</si>
  <si>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</si>
  <si>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</si>
  <si>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</si>
  <si>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</si>
  <si>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</si>
  <si>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</si>
  <si>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</si>
  <si>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</si>
  <si>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</si>
  <si>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</si>
  <si>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</si>
  <si>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</si>
  <si>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</si>
  <si>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</si>
  <si>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</si>
  <si>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</si>
  <si>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</si>
  <si>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</si>
  <si>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</si>
  <si>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</si>
  <si>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</si>
  <si>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</si>
  <si>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</si>
  <si>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</si>
  <si>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</si>
  <si>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</si>
  <si>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</si>
  <si>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</si>
  <si>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</si>
  <si>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</si>
  <si>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</si>
  <si>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</si>
  <si>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</si>
  <si>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</si>
  <si>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</si>
  <si>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</si>
  <si>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</si>
  <si>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</si>
  <si>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</si>
  <si>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</si>
  <si>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</si>
  <si>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</si>
  <si>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</si>
  <si>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</si>
  <si>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</si>
  <si>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</si>
  <si>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</si>
  <si>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</si>
  <si>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</si>
  <si>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</si>
  <si>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</si>
  <si>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</si>
  <si>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</si>
  <si>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</si>
  <si>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</si>
  <si>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</si>
  <si>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</si>
  <si>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</si>
  <si>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</si>
  <si>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</si>
  <si>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</si>
  <si>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</si>
  <si>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</si>
  <si>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</si>
  <si>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</si>
  <si>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</si>
  <si>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</si>
  <si>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</si>
  <si>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</si>
  <si>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</si>
  <si>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</si>
  <si>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</si>
  <si>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</si>
  <si>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</si>
  <si>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</si>
  <si>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</si>
  <si>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</si>
  <si>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</si>
  <si>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</si>
  <si>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</si>
  <si>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</si>
  <si>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</si>
  <si>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</si>
  <si>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</si>
  <si>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</si>
  <si>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</si>
  <si>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</si>
  <si>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</si>
  <si>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</si>
  <si>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</si>
  <si>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</si>
  <si>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</si>
  <si>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</si>
  <si>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</si>
  <si>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</si>
  <si>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</si>
  <si>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</si>
  <si>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</si>
  <si>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</si>
  <si>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</si>
  <si>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</si>
  <si>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</si>
  <si>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</si>
  <si>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</si>
  <si>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</si>
  <si>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</si>
  <si>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</si>
  <si>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</si>
  <si>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</si>
  <si>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</si>
  <si>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</si>
  <si>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</si>
  <si>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</si>
  <si>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</si>
  <si>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</si>
  <si>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</si>
  <si>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</si>
  <si>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</si>
  <si>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</si>
  <si>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</si>
  <si>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</si>
  <si>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</si>
  <si>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</si>
  <si>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</si>
  <si>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</si>
  <si>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</si>
  <si>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</si>
  <si>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</si>
  <si>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</si>
  <si>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</si>
  <si>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</si>
  <si>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</si>
  <si>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</si>
  <si>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</si>
  <si>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</si>
  <si>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</si>
  <si>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</si>
  <si>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</si>
  <si>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</si>
  <si>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</si>
  <si>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</si>
  <si>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</si>
  <si>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</si>
  <si>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</si>
  <si>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</si>
  <si>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</si>
  <si>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</si>
  <si>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</si>
  <si>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</si>
  <si>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</si>
  <si>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</si>
  <si>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</si>
  <si>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</si>
  <si>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</si>
  <si>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</si>
  <si>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</si>
  <si>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</si>
  <si>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</si>
  <si>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</si>
  <si>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</si>
  <si>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</si>
  <si>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</si>
  <si>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</si>
  <si>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</si>
  <si>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</si>
  <si>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</si>
  <si>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</si>
  <si>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</si>
  <si>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</si>
  <si>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</si>
  <si>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</si>
  <si>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</si>
  <si>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</si>
  <si>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</si>
  <si>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</si>
  <si>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</si>
  <si>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</si>
  <si>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</si>
  <si>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</si>
  <si>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</si>
  <si>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</si>
  <si>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</si>
  <si>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</si>
  <si>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</si>
  <si>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</si>
  <si>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</si>
  <si>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</si>
  <si>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</si>
  <si>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</si>
  <si>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</si>
  <si>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</si>
  <si>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</si>
  <si>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</si>
  <si>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</si>
  <si>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</si>
  <si>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</si>
  <si>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</si>
  <si>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</si>
  <si>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</si>
  <si>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</si>
  <si>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</si>
  <si>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</si>
  <si>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</si>
  <si>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</si>
  <si>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</si>
  <si>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</si>
  <si>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</si>
  <si>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</si>
  <si>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</si>
  <si>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</si>
  <si>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</si>
  <si>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</si>
  <si>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</si>
  <si>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</si>
  <si>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</si>
  <si>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</si>
  <si>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</si>
  <si>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</si>
  <si>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</si>
  <si>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</si>
  <si>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</si>
  <si>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</si>
  <si>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</si>
  <si>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</si>
  <si>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</si>
  <si>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</si>
  <si>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</si>
  <si>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</si>
  <si>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</si>
  <si>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</si>
  <si>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</si>
  <si>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</si>
  <si>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</si>
  <si>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</si>
  <si>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</si>
  <si>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</si>
  <si>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</si>
  <si>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</si>
  <si>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</si>
  <si>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</si>
  <si>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</si>
  <si>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</si>
  <si>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</si>
  <si>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</si>
  <si>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</si>
  <si>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</si>
  <si>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</si>
  <si>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</si>
  <si>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</si>
  <si>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</si>
  <si>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</si>
  <si>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</si>
  <si>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</si>
  <si>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</si>
  <si>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</si>
  <si>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</si>
  <si>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</si>
  <si>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</si>
  <si>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</si>
  <si>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</si>
  <si>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</si>
  <si>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</si>
  <si>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</si>
  <si>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</si>
  <si>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</si>
  <si>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</si>
  <si>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</si>
  <si>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</si>
  <si>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</si>
  <si>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</si>
  <si>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</si>
  <si>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</si>
  <si>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</si>
  <si>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</si>
  <si>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</si>
  <si>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</si>
  <si>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</si>
  <si>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</si>
  <si>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</si>
  <si>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</si>
  <si>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</si>
  <si>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</si>
  <si>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</si>
  <si>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</si>
  <si>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</si>
  <si>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</si>
  <si>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</si>
  <si>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</si>
  <si>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</si>
  <si>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</si>
  <si>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</si>
  <si>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</si>
  <si>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</si>
  <si>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</si>
  <si>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</si>
  <si>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</si>
  <si>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</si>
  <si>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</si>
  <si>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</si>
  <si>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</si>
  <si>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</si>
  <si>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</si>
  <si>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</si>
  <si>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</si>
  <si>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</si>
  <si>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</si>
  <si>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</si>
  <si>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</si>
  <si>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</si>
  <si>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</si>
  <si>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</si>
  <si>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</si>
  <si>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</si>
  <si>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</si>
  <si>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</si>
  <si>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</si>
  <si>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</si>
  <si>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</si>
  <si>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</si>
  <si>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</si>
  <si>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</si>
  <si>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</si>
  <si>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</si>
  <si>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</si>
  <si>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</si>
  <si>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</si>
  <si>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</si>
  <si>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</si>
  <si>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</si>
  <si>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</si>
  <si>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</si>
  <si>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</si>
  <si>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</si>
  <si>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</si>
  <si>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</si>
  <si>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</si>
  <si>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</si>
  <si>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</si>
  <si>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</si>
  <si>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</si>
  <si>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</si>
  <si>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</si>
  <si>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</si>
  <si>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</si>
  <si>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</si>
  <si>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</si>
  <si>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</si>
  <si>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</si>
  <si>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</si>
  <si>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</si>
  <si>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</si>
  <si>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</si>
  <si>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</si>
  <si>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</si>
  <si>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</si>
  <si>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</si>
  <si>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</si>
  <si>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</si>
  <si>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</si>
  <si>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</si>
  <si>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</si>
  <si>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</si>
  <si>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</si>
  <si>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</si>
  <si>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</si>
  <si>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</si>
  <si>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</si>
  <si>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</si>
  <si>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</si>
  <si>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</si>
  <si>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</si>
  <si>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</si>
  <si>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</si>
  <si>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</si>
  <si>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</si>
  <si>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</si>
  <si>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</si>
  <si>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</si>
  <si>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</si>
  <si>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</si>
  <si>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</si>
  <si>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</si>
  <si>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</si>
  <si>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</si>
  <si>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</si>
  <si>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</si>
  <si>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</si>
  <si>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</si>
  <si>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</si>
  <si>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</si>
  <si>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</si>
  <si>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</si>
  <si>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</si>
  <si>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</si>
  <si>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</si>
  <si>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</si>
  <si>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</si>
  <si>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</si>
  <si>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</si>
  <si>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</si>
  <si>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</si>
  <si>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</si>
  <si>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</si>
  <si>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</si>
  <si>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</si>
  <si>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</si>
  <si>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</si>
  <si>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</si>
  <si>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</si>
  <si>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</si>
  <si>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</si>
  <si>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</si>
  <si>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</si>
  <si>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</si>
  <si>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</si>
  <si>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</si>
  <si>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</si>
  <si>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</si>
  <si>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</si>
  <si>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</si>
  <si>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</si>
  <si>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</si>
  <si>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</si>
  <si>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</si>
  <si>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</si>
  <si>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</si>
  <si>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</si>
  <si>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</si>
  <si>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</si>
  <si>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</si>
  <si>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</si>
  <si>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</si>
  <si>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</si>
  <si>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</si>
  <si>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</si>
  <si>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</si>
  <si>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</si>
  <si>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</si>
  <si>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</si>
  <si>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</si>
  <si>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</si>
  <si>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</si>
  <si>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</si>
  <si>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</si>
  <si>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</si>
  <si>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</si>
  <si>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</si>
  <si>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</si>
  <si>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</si>
  <si>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</si>
  <si>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</si>
  <si>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</si>
  <si>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</si>
  <si>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</si>
  <si>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</si>
  <si>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</si>
  <si>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</si>
  <si>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</si>
  <si>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</si>
  <si>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</si>
  <si>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</si>
  <si>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</si>
  <si>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</si>
  <si>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</si>
  <si>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</si>
  <si>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</si>
  <si>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</si>
  <si>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</si>
  <si>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</si>
  <si>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</si>
  <si>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</si>
  <si>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</si>
  <si>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</si>
  <si>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</si>
  <si>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</si>
  <si>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</si>
  <si>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</si>
  <si>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</si>
  <si>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</si>
  <si>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</si>
  <si>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</si>
  <si>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</si>
  <si>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</si>
  <si>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</si>
  <si>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</si>
  <si>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</si>
  <si>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</si>
  <si>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</si>
  <si>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</si>
  <si>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</si>
  <si>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</si>
  <si>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</si>
  <si>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</si>
  <si>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</si>
  <si>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</si>
  <si>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</si>
  <si>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</si>
  <si>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</si>
  <si>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</si>
  <si>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</si>
  <si>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</si>
  <si>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</si>
  <si>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</si>
  <si>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</si>
  <si>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</si>
  <si>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</si>
  <si>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</si>
  <si>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</si>
  <si>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</si>
  <si>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</si>
  <si>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</si>
  <si>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</si>
  <si>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</si>
  <si>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</si>
  <si>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</si>
  <si>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</si>
  <si>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</si>
  <si>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</si>
  <si>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</si>
  <si>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</si>
  <si>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</si>
  <si>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</si>
  <si>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</si>
  <si>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</si>
  <si>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</si>
  <si>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</si>
  <si>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</si>
  <si>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</si>
  <si>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</si>
  <si>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</si>
  <si>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</si>
  <si>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</si>
  <si>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</si>
  <si>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</si>
  <si>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</si>
  <si>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</si>
  <si>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</si>
  <si>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</si>
  <si>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</si>
  <si>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</si>
  <si>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</si>
  <si>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</si>
  <si>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</si>
  <si>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</si>
  <si>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</si>
  <si>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</si>
  <si>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</si>
  <si>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</si>
  <si>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</si>
  <si>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</si>
  <si>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</si>
  <si>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</si>
  <si>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</si>
  <si>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</si>
  <si>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</si>
  <si>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</si>
  <si>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</si>
  <si>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</si>
  <si>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</si>
  <si>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</si>
  <si>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</si>
  <si>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</si>
  <si>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</si>
  <si>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</si>
  <si>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</si>
  <si>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</si>
  <si>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</si>
  <si>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</si>
  <si>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</si>
  <si>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</si>
  <si>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</si>
  <si>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</si>
  <si>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</si>
  <si>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</si>
  <si>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</si>
  <si>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</si>
  <si>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</si>
  <si>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</si>
  <si>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</si>
  <si>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</si>
  <si>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</si>
  <si>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</si>
  <si>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</si>
  <si>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</si>
  <si>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</si>
  <si>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</si>
  <si>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</si>
  <si>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</si>
  <si>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</si>
  <si>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</si>
  <si>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</si>
  <si>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</si>
  <si>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</si>
  <si>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</si>
  <si>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</si>
  <si>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</si>
  <si>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</si>
  <si>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</si>
  <si>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</si>
  <si>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</si>
  <si>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</si>
  <si>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</si>
  <si>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</si>
  <si>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</si>
  <si>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</si>
  <si>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</si>
  <si>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</si>
  <si>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</si>
  <si>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</si>
  <si>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</si>
  <si>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</si>
  <si>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</si>
  <si>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</si>
  <si>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</si>
  <si>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</si>
  <si>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</si>
  <si>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</si>
  <si>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</si>
  <si>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</si>
  <si>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</si>
  <si>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</si>
  <si>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</si>
  <si>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</si>
  <si>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</si>
  <si>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</si>
  <si>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</si>
  <si>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</si>
  <si>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</si>
  <si>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</si>
  <si>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</si>
  <si>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</si>
  <si>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</si>
  <si>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</si>
  <si>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</si>
  <si>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</si>
  <si>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</si>
  <si>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</si>
  <si>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</si>
  <si>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</si>
  <si>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</si>
  <si>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</si>
  <si>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</si>
  <si>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</si>
  <si>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</si>
  <si>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</si>
  <si>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</si>
  <si>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</si>
  <si>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</si>
  <si>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</si>
  <si>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</si>
  <si>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</si>
  <si>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</si>
  <si>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</si>
  <si>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</si>
  <si>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</si>
  <si>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</si>
  <si>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</si>
  <si>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</si>
  <si>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</si>
  <si>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</si>
  <si>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</si>
  <si>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</si>
  <si>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</si>
  <si>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</si>
  <si>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</si>
  <si>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</si>
  <si>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</si>
  <si>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</si>
  <si>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</si>
  <si>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</si>
  <si>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</si>
  <si>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</si>
  <si>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</si>
  <si>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</si>
  <si>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</si>
  <si>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</si>
  <si>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</si>
  <si>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</si>
  <si>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</si>
  <si>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</si>
  <si>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</si>
  <si>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</si>
  <si>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</si>
  <si>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</si>
  <si>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</si>
  <si>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</si>
  <si>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</si>
  <si>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</si>
  <si>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</si>
  <si>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</si>
  <si>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</si>
  <si>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</si>
  <si>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</si>
  <si>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</si>
  <si>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</si>
  <si>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</si>
  <si>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</si>
  <si>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</si>
  <si>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</si>
  <si>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</si>
  <si>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</si>
  <si>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</si>
  <si>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</si>
  <si>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</si>
  <si>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</si>
  <si>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</si>
  <si>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</si>
  <si>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</si>
  <si>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</si>
  <si>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</si>
  <si>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</si>
  <si>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</si>
  <si>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</si>
  <si>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</si>
  <si>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</si>
  <si>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</si>
  <si>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</si>
  <si>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</si>
  <si>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</si>
  <si>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</si>
  <si>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</si>
  <si>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</si>
  <si>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</si>
  <si>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</si>
  <si>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</si>
  <si>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</si>
  <si>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</si>
  <si>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</si>
  <si>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</si>
  <si>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</si>
  <si>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</si>
  <si>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</si>
  <si>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</si>
  <si>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</si>
  <si>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</si>
  <si>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</si>
  <si>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</si>
  <si>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</si>
  <si>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</si>
  <si>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</si>
  <si>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</si>
  <si>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</si>
  <si>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</si>
  <si>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</si>
  <si>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</si>
  <si>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</si>
  <si>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</si>
  <si>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</si>
  <si>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</si>
  <si>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</si>
  <si>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</si>
  <si>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</si>
  <si>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</si>
  <si>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</si>
  <si>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</si>
  <si>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</si>
  <si>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</si>
  <si>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</si>
  <si>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</si>
  <si>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</si>
  <si>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</si>
  <si>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</si>
  <si>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</si>
  <si>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</si>
  <si>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</si>
  <si>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</si>
  <si>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</si>
  <si>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</si>
  <si>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</si>
  <si>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</si>
  <si>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</si>
  <si>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</si>
  <si>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</si>
  <si>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</si>
  <si>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</si>
  <si>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</si>
  <si>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</si>
  <si>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</si>
  <si>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</si>
  <si>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</si>
  <si>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</si>
  <si>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</si>
  <si>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</si>
  <si>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</si>
  <si>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</si>
  <si>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</si>
  <si>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</si>
  <si>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</si>
  <si>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</si>
  <si>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</si>
  <si>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</si>
  <si>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</si>
  <si>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</si>
  <si>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</si>
  <si>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</si>
  <si>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</si>
  <si>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</si>
  <si>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</si>
  <si>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</si>
  <si>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</si>
  <si>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</si>
  <si>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</si>
  <si>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</si>
  <si>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</si>
  <si>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</si>
  <si>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</si>
  <si>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</si>
  <si>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</si>
  <si>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</si>
  <si>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</si>
  <si>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</si>
  <si>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</si>
  <si>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</si>
  <si>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</si>
  <si>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</si>
  <si>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</si>
  <si>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</si>
  <si>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</si>
  <si>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</si>
  <si>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</si>
  <si>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</si>
  <si>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</si>
  <si>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</si>
  <si>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</si>
  <si>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</si>
  <si>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</si>
  <si>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</si>
  <si>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</si>
  <si>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</si>
  <si>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</si>
  <si>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</si>
  <si>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</si>
  <si>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</si>
  <si>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</si>
  <si>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</si>
  <si>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</si>
  <si>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</si>
  <si>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</si>
  <si>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</si>
  <si>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</si>
  <si>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</si>
  <si>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</si>
  <si>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</si>
  <si>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</si>
  <si>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</si>
  <si>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</si>
  <si>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</si>
  <si>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</si>
  <si>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</si>
  <si>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</si>
  <si>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</si>
  <si>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</si>
  <si>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</si>
  <si>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</si>
  <si>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</si>
  <si>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</si>
  <si>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</si>
  <si>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</si>
  <si>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</si>
  <si>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</si>
  <si>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</si>
  <si>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</si>
  <si>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</si>
  <si>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</si>
  <si>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</si>
  <si>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</si>
  <si>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</si>
  <si>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</si>
  <si>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</si>
  <si>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</si>
  <si>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</si>
  <si>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</si>
  <si>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</si>
  <si>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</si>
  <si>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</si>
  <si>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</si>
  <si>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</si>
  <si>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</si>
  <si>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</si>
  <si>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</si>
  <si>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</si>
  <si>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</si>
  <si>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</si>
  <si>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</si>
  <si>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</si>
  <si>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</si>
  <si>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</si>
  <si>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</si>
  <si>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</si>
  <si>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</si>
  <si>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</si>
  <si>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</si>
  <si>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</si>
  <si>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</si>
  <si>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</si>
  <si>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</si>
  <si>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</si>
  <si>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</si>
  <si>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</si>
  <si>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</si>
  <si>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</si>
  <si>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</si>
  <si>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</si>
  <si>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</si>
  <si>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</si>
  <si>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</si>
  <si>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</si>
  <si>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</si>
  <si>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</si>
  <si>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</si>
  <si>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</si>
  <si>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</si>
  <si>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</si>
  <si>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</si>
  <si>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</si>
  <si>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</si>
  <si>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</si>
  <si>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</si>
  <si>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</si>
  <si>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</si>
  <si>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</si>
  <si>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</si>
  <si>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</si>
  <si>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</si>
  <si>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</si>
  <si>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</si>
  <si>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</si>
  <si>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</si>
  <si>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</si>
  <si>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</si>
  <si>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</si>
  <si>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</si>
  <si>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</si>
  <si>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</si>
  <si>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</si>
  <si>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</si>
  <si>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</si>
  <si>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</si>
  <si>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</si>
  <si>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</si>
  <si>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</si>
  <si>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</si>
  <si>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</si>
  <si>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</si>
  <si>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</si>
  <si>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</si>
  <si>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</si>
  <si>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</si>
  <si>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</si>
  <si>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</si>
  <si>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</si>
  <si>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</si>
  <si>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</si>
  <si>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</si>
  <si>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</si>
  <si>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</si>
  <si>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</si>
  <si>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</si>
  <si>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</si>
  <si>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</si>
  <si>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</si>
  <si>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</si>
  <si>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</si>
  <si>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</si>
  <si>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</si>
  <si>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</si>
  <si>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</si>
  <si>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</si>
  <si>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</si>
  <si>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</si>
  <si>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</si>
  <si>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</si>
  <si>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</si>
  <si>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</si>
  <si>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</si>
  <si>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</si>
  <si>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</si>
  <si>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</si>
  <si>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</si>
  <si>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</si>
  <si>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</si>
  <si>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</si>
  <si>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</si>
  <si>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</si>
  <si>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</si>
  <si>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</si>
  <si>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</si>
  <si>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</si>
  <si>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</si>
  <si>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</si>
  <si>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</si>
  <si>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</si>
  <si>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</si>
  <si>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</si>
  <si>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</si>
  <si>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</si>
  <si>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</si>
  <si>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</si>
  <si>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</si>
  <si>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</si>
  <si>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</si>
  <si>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</si>
  <si>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</si>
  <si>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</si>
  <si>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</si>
  <si>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</si>
  <si>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</si>
  <si>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</si>
  <si>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</si>
  <si>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</si>
  <si>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</si>
  <si>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</si>
  <si>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</si>
  <si>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</si>
  <si>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</si>
  <si>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</si>
  <si>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</si>
  <si>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</si>
  <si>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</si>
  <si>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</si>
  <si>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</si>
  <si>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</si>
  <si>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</si>
  <si>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</si>
  <si>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</si>
  <si>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</si>
  <si>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</si>
  <si>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</si>
  <si>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</si>
  <si>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</si>
  <si>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</si>
  <si>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</si>
  <si>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</si>
  <si>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</si>
  <si>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</si>
  <si>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</si>
  <si>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</si>
  <si>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</si>
  <si>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</si>
  <si>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</si>
  <si>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</si>
  <si>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</si>
  <si>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</si>
  <si>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</si>
  <si>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</si>
  <si>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</si>
  <si>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</si>
  <si>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</si>
  <si>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</si>
  <si>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</si>
  <si>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</si>
  <si>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</si>
  <si>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</si>
  <si>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</si>
  <si>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</si>
  <si>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</si>
  <si>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</si>
  <si>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</si>
  <si>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</si>
  <si>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</si>
  <si>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</si>
  <si>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</si>
  <si>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</si>
  <si>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</si>
  <si>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</si>
  <si>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</si>
  <si>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</si>
  <si>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</si>
  <si>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</si>
  <si>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</si>
  <si>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</si>
  <si>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</si>
  <si>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</si>
  <si>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</si>
  <si>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</si>
  <si>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</si>
  <si>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</si>
  <si>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</si>
  <si>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</si>
  <si>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</si>
  <si>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</si>
  <si>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</si>
  <si>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</si>
  <si>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</si>
  <si>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</si>
  <si>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</si>
  <si>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</si>
  <si>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</si>
  <si>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</si>
  <si>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</si>
  <si>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</si>
  <si>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</si>
  <si>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</si>
  <si>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</si>
  <si>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</si>
  <si>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</si>
  <si>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</si>
  <si>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</si>
  <si>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</si>
  <si>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</si>
  <si>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</si>
  <si>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</si>
  <si>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</si>
  <si>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</si>
  <si>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</si>
  <si>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</si>
  <si>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</si>
  <si>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</si>
  <si>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</si>
  <si>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</si>
  <si>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</si>
  <si>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</si>
  <si>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</si>
  <si>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</si>
  <si>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</si>
  <si>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</si>
  <si>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</si>
  <si>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</si>
  <si>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</si>
  <si>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</si>
  <si>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</si>
  <si>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</si>
  <si>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</si>
  <si>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</si>
  <si>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</si>
  <si>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</si>
  <si>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</si>
  <si>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</si>
  <si>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</si>
  <si>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</si>
  <si>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</si>
  <si>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</si>
  <si>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</si>
  <si>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</si>
  <si>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</si>
  <si>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</si>
  <si>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</si>
  <si>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</si>
  <si>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</si>
  <si>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</si>
  <si>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</si>
  <si>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</si>
  <si>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</si>
  <si>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</si>
  <si>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</si>
  <si>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</si>
  <si>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</si>
  <si>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</si>
  <si>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</si>
  <si>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</si>
  <si>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</si>
  <si>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</si>
  <si>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</si>
  <si>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</si>
  <si>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</si>
  <si>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</si>
  <si>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</si>
  <si>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</si>
  <si>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</si>
  <si>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</si>
  <si>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</si>
  <si>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</si>
  <si>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</si>
  <si>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</si>
  <si>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</si>
  <si>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</si>
  <si>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</si>
  <si>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</si>
  <si>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</si>
  <si>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</si>
  <si>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</si>
  <si>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</si>
  <si>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</si>
  <si>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</si>
  <si>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</si>
  <si>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</si>
  <si>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</si>
  <si>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</si>
  <si>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</si>
  <si>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</si>
  <si>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</si>
  <si>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</si>
  <si>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</si>
  <si>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</si>
  <si>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</si>
  <si>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</si>
  <si>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</si>
  <si>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</si>
  <si>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</si>
  <si>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</si>
  <si>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</si>
  <si>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</si>
  <si>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</si>
  <si>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</si>
  <si>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</si>
  <si>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</si>
  <si>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</si>
  <si>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</si>
  <si>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</si>
  <si>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</si>
  <si>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</si>
  <si>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</si>
  <si>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</si>
  <si>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</si>
  <si>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</si>
  <si>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</si>
  <si>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</si>
  <si>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</si>
  <si>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</si>
  <si>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</si>
  <si>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</si>
  <si>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</si>
  <si>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</si>
  <si>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</si>
  <si>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</si>
  <si>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</si>
  <si>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</si>
  <si>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</si>
  <si>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</si>
  <si>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</si>
  <si>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</si>
  <si>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</si>
  <si>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</si>
  <si>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</si>
  <si>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</si>
  <si>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</si>
  <si>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</si>
  <si>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</si>
  <si>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</si>
  <si>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</si>
  <si>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</si>
  <si>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</si>
  <si>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</si>
  <si>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</si>
  <si>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</si>
  <si>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</si>
  <si>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</si>
  <si>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</si>
  <si>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</si>
  <si>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</si>
  <si>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</si>
  <si>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</si>
  <si>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</si>
  <si>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</si>
  <si>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</si>
  <si>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</si>
  <si>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</si>
  <si>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</si>
  <si>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</si>
  <si>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</si>
  <si>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</si>
  <si>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</si>
  <si>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</si>
  <si>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</si>
  <si>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</si>
  <si>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</si>
  <si>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</si>
  <si>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</si>
  <si>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</si>
  <si>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</si>
  <si>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</si>
  <si>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</si>
  <si>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</si>
  <si>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</si>
  <si>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</si>
  <si>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</si>
  <si>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</si>
  <si>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</si>
  <si>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</si>
  <si>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</si>
  <si>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</si>
  <si>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</si>
  <si>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</si>
  <si>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</si>
  <si>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</si>
  <si>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</si>
  <si>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</si>
  <si>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</si>
  <si>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</si>
  <si>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</si>
  <si>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</si>
  <si>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</si>
  <si>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</si>
  <si>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</si>
  <si>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</si>
  <si>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</si>
  <si>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</si>
  <si>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</si>
  <si>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</si>
  <si>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</si>
  <si>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</si>
  <si>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</si>
  <si>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</si>
  <si>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Precious Metal Sales, Inc.</t>
  </si>
  <si>
    <t>100 New Wood Road, Watertown, CT 06795</t>
  </si>
  <si>
    <t>Krista Upson</t>
  </si>
  <si>
    <t>krista@pmsalesinc.com</t>
  </si>
  <si>
    <t>8602748813</t>
  </si>
  <si>
    <t>Anthony Luccaro</t>
  </si>
  <si>
    <t>President</t>
  </si>
  <si>
    <t>here4u@pmsalesinc.com</t>
  </si>
  <si>
    <t xml:space="preserve">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</si>
  <si>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Potassium Gold Cyanide (PGC) is solely manufactured from recycled &amp; scrap sources</t>
  </si>
  <si>
    <t>100%</t>
  </si>
  <si>
    <t>We do require, but not validated by a third party.</t>
  </si>
  <si>
    <t>cid001157</t>
  </si>
  <si>
    <t>255 John L Dietsch Boulevard</t>
  </si>
  <si>
    <t>Samantha McCourt</t>
  </si>
  <si>
    <t>Samantha.McCourt@metalor.com</t>
  </si>
  <si>
    <t>Mining, recycled &amp;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</si>
</sst>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0A7CA3-E64A-461E-A38B-8FDBCB6C8E7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86BBEE-08CA-4A02-B805-52DAC9416C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5"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81" customHeight="1">
      <c r="A46" s="41"/>
      <c r="B46" s="40" t="str">
        <f ca="1">OFFSET(L!$C$1,MATCH("Declaration"&amp;ADDRESS(ROW(),COLUMN(),4),L!$A:$A,0)-1,SL,,)&amp;P46</f>
        <v>Gold  (*)</v>
      </c>
      <c r="C46" s="10"/>
      <c r="D46" s="326" t="s">
        <v>475</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t="s">
        <v>15826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D1" zoomScaleNormal="100" zoomScalePageLayoutView="55" workbookViewId="0">
      <selection activeCell="B6" sqref="B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15829</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t="s">
        <v>15830</v>
      </c>
      <c r="I5" s="184" t="str">
        <f ca="1">IF(ISERROR($V5),"",OFFSET('Smelter Look-up'!$H$4,$V5-4,0))</f>
        <v>North Attleboro</v>
      </c>
      <c r="J5" s="184" t="str">
        <f ca="1">IF(ISERROR($V5),"",OFFSET('Smelter Look-up'!$I$4,$V5-4,0))</f>
        <v>Massachusetts</v>
      </c>
      <c r="K5" s="224" t="s">
        <v>15831</v>
      </c>
      <c r="L5" s="224" t="s">
        <v>15832</v>
      </c>
      <c r="M5" s="224"/>
      <c r="N5" s="224" t="s">
        <v>15833</v>
      </c>
      <c r="O5" s="224" t="s">
        <v>15833</v>
      </c>
      <c r="P5" s="185" t="s">
        <v>476</v>
      </c>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 ca="1">IF(C5="",NA(),IF(OR(C5="Smelter not listed",C5="Smelter not yet identified"),MATCH($B5&amp;$D5,'Smelter Look-up'!$J:$J,0),MATCH($B5&amp;$C5,'Smelter Look-up'!$J:$J,0)))</f>
        <v>182</v>
      </c>
      <c r="X5" s="227">
        <f t="shared" ref="X5" ca="1" si="0">IF(AND(C5="Smelter not listed",OR(LEN(D5)=0,LEN(E5)=0)),1,0)</f>
        <v>0</v>
      </c>
      <c r="AB5" s="228" t="str">
        <f t="shared" ref="AB5" ca="1" si="1">B5&amp;C5</f>
        <v>GoldMetalor USA Refining Corporation</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DF3C19-BBE6-497B-875A-F7C4EAB5F4A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Precious Metal Sales,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Krista Upson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krista@pmsalesinc.com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8602748813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Anthony Luccaro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here4u@pmsalesinc.com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Fllonxa Dalipi</cp:lastModifiedBy>
  <cp:lastPrinted>2015-04-21T20:47:43Z</cp:lastPrinted>
  <dcterms:created xsi:type="dcterms:W3CDTF">2010-06-21T21:00:23Z</dcterms:created>
  <dcterms:modified xsi:type="dcterms:W3CDTF">2025-06-10T14:07:31Z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